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6030" activeTab="0"/>
  </bookViews>
  <sheets>
    <sheet name="Cleveland Temps" sheetId="1" r:id="rId1"/>
    <sheet name="With Error" sheetId="2" r:id="rId2"/>
    <sheet name="Three Years" sheetId="3" r:id="rId3"/>
    <sheet name="Your 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<sst xmlns="http://schemas.openxmlformats.org/spreadsheetml/2006/main" count="54" uniqueCount="17">
  <si>
    <r>
      <t xml:space="preserve">Change the values of a,b,h,and k in cells E7-H7 to match the </t>
    </r>
    <r>
      <rPr>
        <b/>
        <sz val="10"/>
        <color indexed="33"/>
        <rFont val="Arial"/>
        <family val="2"/>
      </rPr>
      <t>predicted</t>
    </r>
    <r>
      <rPr>
        <b/>
        <sz val="10"/>
        <rFont val="Arial"/>
        <family val="2"/>
      </rPr>
      <t xml:space="preserve"> model to the </t>
    </r>
    <r>
      <rPr>
        <b/>
        <sz val="10"/>
        <color indexed="39"/>
        <rFont val="Arial"/>
        <family val="2"/>
      </rPr>
      <t>data</t>
    </r>
    <r>
      <rPr>
        <b/>
        <sz val="10"/>
        <rFont val="Arial"/>
        <family val="2"/>
      </rPr>
      <t>.</t>
    </r>
  </si>
  <si>
    <t>Average Monthly Temperatures (F) for Cleveland*</t>
  </si>
  <si>
    <t>Month</t>
  </si>
  <si>
    <t>Actual Temp (F)</t>
  </si>
  <si>
    <t>Pred. Temp (F)</t>
  </si>
  <si>
    <t>Error  Squared</t>
  </si>
  <si>
    <t xml:space="preserve">Sum = </t>
  </si>
  <si>
    <t>Written by Nils Ahbel &amp; Michael Buescher, 1997-2002</t>
  </si>
  <si>
    <t>*Data from the World Almanac and Book of Facts 2000</t>
  </si>
  <si>
    <t>Trigonometric Model</t>
  </si>
  <si>
    <t>b</t>
  </si>
  <si>
    <t>a</t>
  </si>
  <si>
    <t>h</t>
  </si>
  <si>
    <t>k</t>
  </si>
  <si>
    <t>x</t>
  </si>
  <si>
    <t>y (Actual)</t>
  </si>
  <si>
    <t>y (Predicted)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</si>
</sst>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39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33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10.75"/>
      <name val="Arial"/>
      <family val="0"/>
    </font>
    <font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hidden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0" fontId="7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Average Cleveland 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06"/>
          <c:w val="0.7445"/>
          <c:h val="0.80925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'Cleveland Temps'!$A$4:$A$15</c:f>
              <c:numCache/>
            </c:numRef>
          </c:xVal>
          <c:yVal>
            <c:numRef>
              <c:f>'Cleveland Temps'!$B$4:$B$15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'Cleveland Temps'!$A$4:$A$15</c:f>
              <c:numCache/>
            </c:numRef>
          </c:xVal>
          <c:yVal>
            <c:numRef>
              <c:f>'Cleveland Temps'!$C$4:$C$15</c:f>
              <c:numCache/>
            </c:numRef>
          </c:yVal>
          <c:smooth val="0"/>
        </c:ser>
        <c:axId val="2945972"/>
        <c:axId val="26513749"/>
      </c:scatterChart>
      <c:valAx>
        <c:axId val="2945972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513749"/>
        <c:crossesAt val="0"/>
        <c:crossBetween val="midCat"/>
        <c:dispUnits/>
        <c:majorUnit val="1"/>
        <c:minorUnit val="1"/>
      </c:valAx>
      <c:valAx>
        <c:axId val="2651374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Temp.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945972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4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Average Cleveland 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06"/>
          <c:w val="0.7445"/>
          <c:h val="0.80925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'With Error'!$A$4:$A$15</c:f>
              <c:numCache/>
            </c:numRef>
          </c:xVal>
          <c:yVal>
            <c:numRef>
              <c:f>'With Error'!$B$4:$B$15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'With Error'!$A$4:$A$15</c:f>
              <c:numCache/>
            </c:numRef>
          </c:xVal>
          <c:yVal>
            <c:numRef>
              <c:f>'With Error'!$C$4:$C$15</c:f>
              <c:numCache>
                <c:ptCount val="12"/>
                <c:pt idx="0">
                  <c:v>-0.8357499105869763</c:v>
                </c:pt>
                <c:pt idx="1">
                  <c:v>27.76422845093304</c:v>
                </c:pt>
                <c:pt idx="2">
                  <c:v>44.75335317263571</c:v>
                </c:pt>
                <c:pt idx="3">
                  <c:v>20.969652265670934</c:v>
                </c:pt>
                <c:pt idx="4">
                  <c:v>-2.761956506300052</c:v>
                </c:pt>
                <c:pt idx="5">
                  <c:v>14.294028043225799</c:v>
                </c:pt>
                <c:pt idx="6">
                  <c:v>42.860868482322424</c:v>
                </c:pt>
                <c:pt idx="7">
                  <c:v>33.903348792433505</c:v>
                </c:pt>
                <c:pt idx="8">
                  <c:v>2.7971250220675863</c:v>
                </c:pt>
                <c:pt idx="9">
                  <c:v>2.9362855147824405</c:v>
                </c:pt>
                <c:pt idx="10">
                  <c:v>34.08196014295336</c:v>
                </c:pt>
                <c:pt idx="11">
                  <c:v>42.77234284188677</c:v>
                </c:pt>
              </c:numCache>
            </c:numRef>
          </c:yVal>
          <c:smooth val="1"/>
        </c:ser>
        <c:axId val="37297150"/>
        <c:axId val="130031"/>
      </c:scatterChart>
      <c:valAx>
        <c:axId val="37297150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0031"/>
        <c:crossesAt val="0"/>
        <c:crossBetween val="midCat"/>
        <c:dispUnits/>
        <c:majorUnit val="1"/>
        <c:minorUnit val="1"/>
      </c:valAx>
      <c:valAx>
        <c:axId val="13003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Temp.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297150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4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Average Cleveland 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0925"/>
          <c:w val="0.7445"/>
          <c:h val="0.8035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'Three Years'!$A$4:$A$39</c:f>
              <c:numCache/>
            </c:numRef>
          </c:xVal>
          <c:yVal>
            <c:numRef>
              <c:f>'Three Years'!$B$4:$B$39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'Three Years'!$A$4:$A$39</c:f>
              <c:numCache/>
            </c:numRef>
          </c:xVal>
          <c:yVal>
            <c:numRef>
              <c:f>'Three Years'!$C$4:$C$39</c:f>
              <c:numCache>
                <c:ptCount val="36"/>
                <c:pt idx="0">
                  <c:v>23.292778546436157</c:v>
                </c:pt>
                <c:pt idx="1">
                  <c:v>28.791402149213333</c:v>
                </c:pt>
                <c:pt idx="2">
                  <c:v>32.801939012505265</c:v>
                </c:pt>
                <c:pt idx="3">
                  <c:v>34.81825537469823</c:v>
                </c:pt>
                <c:pt idx="4">
                  <c:v>34.585890095105356</c:v>
                </c:pt>
                <c:pt idx="5">
                  <c:v>32.13416790431451</c:v>
                </c:pt>
                <c:pt idx="6">
                  <c:v>27.77249859387122</c:v>
                </c:pt>
                <c:pt idx="7">
                  <c:v>22.051329191258425</c:v>
                </c:pt>
                <c:pt idx="8">
                  <c:v>15.69267699472804</c:v>
                </c:pt>
                <c:pt idx="9">
                  <c:v>9.499010268437</c:v>
                </c:pt>
                <c:pt idx="10">
                  <c:v>4.251975945256616</c:v>
                </c:pt>
                <c:pt idx="11">
                  <c:v>0.6137550024059095</c:v>
                </c:pt>
                <c:pt idx="12">
                  <c:v>-0.9565054398776098</c:v>
                </c:pt>
                <c:pt idx="13">
                  <c:v>-0.2606369439364933</c:v>
                </c:pt>
                <c:pt idx="14">
                  <c:v>2.613541190358763</c:v>
                </c:pt>
                <c:pt idx="15">
                  <c:v>7.303304809049187</c:v>
                </c:pt>
                <c:pt idx="16">
                  <c:v>13.216801054944348</c:v>
                </c:pt>
                <c:pt idx="17">
                  <c:v>19.607740789894564</c:v>
                </c:pt>
                <c:pt idx="18">
                  <c:v>25.66958103011543</c:v>
                </c:pt>
                <c:pt idx="19">
                  <c:v>30.637311477068963</c:v>
                </c:pt>
                <c:pt idx="20">
                  <c:v>33.883999581945304</c:v>
                </c:pt>
                <c:pt idx="21">
                  <c:v>34.999910060087615</c:v>
                </c:pt>
                <c:pt idx="22">
                  <c:v>33.84421389354175</c:v>
                </c:pt>
                <c:pt idx="23">
                  <c:v>30.56276109391348</c:v>
                </c:pt>
                <c:pt idx="24">
                  <c:v>25.569674285092688</c:v>
                </c:pt>
                <c:pt idx="25">
                  <c:v>19.495086014106523</c:v>
                </c:pt>
                <c:pt idx="26">
                  <c:v>13.105615393720146</c:v>
                </c:pt>
                <c:pt idx="27">
                  <c:v>7.2076200039913445</c:v>
                </c:pt>
                <c:pt idx="28">
                  <c:v>2.5454327595247985</c:v>
                </c:pt>
                <c:pt idx="29">
                  <c:v>-0.2925736484850674</c:v>
                </c:pt>
                <c:pt idx="30">
                  <c:v>-0.9482399740985876</c:v>
                </c:pt>
                <c:pt idx="31">
                  <c:v>0.6611795284679545</c:v>
                </c:pt>
                <c:pt idx="32">
                  <c:v>4.332574509000793</c:v>
                </c:pt>
                <c:pt idx="33">
                  <c:v>9.602611250541754</c:v>
                </c:pt>
                <c:pt idx="34">
                  <c:v>15.806205847678388</c:v>
                </c:pt>
                <c:pt idx="35">
                  <c:v>22.160458460313517</c:v>
                </c:pt>
              </c:numCache>
            </c:numRef>
          </c:yVal>
          <c:smooth val="0"/>
        </c:ser>
        <c:axId val="1170280"/>
        <c:axId val="10532521"/>
      </c:scatterChart>
      <c:valAx>
        <c:axId val="1170280"/>
        <c:scaling>
          <c:orientation val="minMax"/>
          <c:max val="3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532521"/>
        <c:crossesAt val="0"/>
        <c:crossBetween val="midCat"/>
        <c:dispUnits/>
        <c:majorUnit val="3"/>
        <c:minorUnit val="1"/>
      </c:valAx>
      <c:valAx>
        <c:axId val="1053252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Temp.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70280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Your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0375"/>
          <c:w val="0.7445"/>
          <c:h val="0.8155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'Your Data'!$A$4:$A$61</c:f>
              <c:numCache/>
            </c:numRef>
          </c:xVal>
          <c:yVal>
            <c:numRef>
              <c:f>'Your Data'!$B$4:$B$61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'Your Data'!$A$4:$A$61</c:f>
              <c:numCache/>
            </c:numRef>
          </c:xVal>
          <c:yVal>
            <c:numRef>
              <c:f>'Your Data'!$C$4:$C$61</c:f>
              <c:numCache/>
            </c:numRef>
          </c:yVal>
          <c:smooth val="0"/>
        </c:ser>
        <c:axId val="27683826"/>
        <c:axId val="47827843"/>
      </c:scatterChart>
      <c:valAx>
        <c:axId val="27683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827843"/>
        <c:crossesAt val="0"/>
        <c:crossBetween val="midCat"/>
        <c:dispUnits/>
      </c:valAx>
      <c:valAx>
        <c:axId val="47827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683826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40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8</xdr:row>
      <xdr:rowOff>28575</xdr:rowOff>
    </xdr:from>
    <xdr:to>
      <xdr:col>8</xdr:col>
      <xdr:colOff>295275</xdr:colOff>
      <xdr:row>22</xdr:row>
      <xdr:rowOff>76200</xdr:rowOff>
    </xdr:to>
    <xdr:graphicFrame>
      <xdr:nvGraphicFramePr>
        <xdr:cNvPr id="1" name="Chart 6"/>
        <xdr:cNvGraphicFramePr/>
      </xdr:nvGraphicFramePr>
      <xdr:xfrm>
        <a:off x="3352800" y="1352550"/>
        <a:ext cx="34766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8</xdr:row>
      <xdr:rowOff>28575</xdr:rowOff>
    </xdr:from>
    <xdr:to>
      <xdr:col>8</xdr:col>
      <xdr:colOff>295275</xdr:colOff>
      <xdr:row>22</xdr:row>
      <xdr:rowOff>76200</xdr:rowOff>
    </xdr:to>
    <xdr:graphicFrame>
      <xdr:nvGraphicFramePr>
        <xdr:cNvPr id="1" name="Chart 6"/>
        <xdr:cNvGraphicFramePr/>
      </xdr:nvGraphicFramePr>
      <xdr:xfrm>
        <a:off x="3352800" y="1352550"/>
        <a:ext cx="34766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8</xdr:row>
      <xdr:rowOff>28575</xdr:rowOff>
    </xdr:from>
    <xdr:to>
      <xdr:col>8</xdr:col>
      <xdr:colOff>295275</xdr:colOff>
      <xdr:row>22</xdr:row>
      <xdr:rowOff>28575</xdr:rowOff>
    </xdr:to>
    <xdr:graphicFrame>
      <xdr:nvGraphicFramePr>
        <xdr:cNvPr id="1" name="Chart 6"/>
        <xdr:cNvGraphicFramePr/>
      </xdr:nvGraphicFramePr>
      <xdr:xfrm>
        <a:off x="3352800" y="1352550"/>
        <a:ext cx="34766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7</xdr:row>
      <xdr:rowOff>47625</xdr:rowOff>
    </xdr:from>
    <xdr:to>
      <xdr:col>8</xdr:col>
      <xdr:colOff>295275</xdr:colOff>
      <xdr:row>22</xdr:row>
      <xdr:rowOff>57150</xdr:rowOff>
    </xdr:to>
    <xdr:graphicFrame>
      <xdr:nvGraphicFramePr>
        <xdr:cNvPr id="1" name="Chart 6"/>
        <xdr:cNvGraphicFramePr/>
      </xdr:nvGraphicFramePr>
      <xdr:xfrm>
        <a:off x="3352800" y="1209675"/>
        <a:ext cx="34766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B21" sqref="B21"/>
    </sheetView>
  </sheetViews>
  <sheetFormatPr defaultColWidth="9.140625" defaultRowHeight="12.75"/>
  <cols>
    <col min="2" max="2" width="15.140625" style="0" customWidth="1"/>
    <col min="3" max="3" width="14.140625" style="0" customWidth="1"/>
    <col min="4" max="4" width="12.7109375" style="0" customWidth="1"/>
    <col min="5" max="8" width="11.7109375" style="0" customWidth="1"/>
  </cols>
  <sheetData>
    <row r="1" ht="13.5" thickBot="1">
      <c r="A1" s="1" t="s">
        <v>0</v>
      </c>
    </row>
    <row r="2" spans="1:8" ht="13.5" thickBot="1">
      <c r="A2" s="2" t="s">
        <v>1</v>
      </c>
      <c r="B2" s="3"/>
      <c r="C2" s="3"/>
      <c r="D2" s="4"/>
      <c r="E2" s="16" t="s">
        <v>9</v>
      </c>
      <c r="F2" s="3"/>
      <c r="G2" s="3"/>
      <c r="H2" s="4"/>
    </row>
    <row r="3" spans="1:8" ht="13.5" thickTop="1">
      <c r="A3" s="5" t="s">
        <v>2</v>
      </c>
      <c r="B3" s="6" t="s">
        <v>3</v>
      </c>
      <c r="C3" s="6" t="s">
        <v>4</v>
      </c>
      <c r="D3" s="7"/>
      <c r="E3" s="17"/>
      <c r="F3" s="18"/>
      <c r="G3" s="18"/>
      <c r="H3" s="19"/>
    </row>
    <row r="4" spans="1:8" ht="12.75">
      <c r="A4" s="5">
        <v>1</v>
      </c>
      <c r="B4" s="8">
        <v>25</v>
      </c>
      <c r="C4" s="9">
        <f aca="true" t="shared" si="0" ref="C4:C15">$E$7*SIN((A4-$H$7)/$G$7)+$F$7</f>
        <v>0.8414709848078965</v>
      </c>
      <c r="D4" s="10"/>
      <c r="E4" s="17"/>
      <c r="F4" s="18"/>
      <c r="G4" s="18"/>
      <c r="H4" s="19"/>
    </row>
    <row r="5" spans="1:8" ht="12.75">
      <c r="A5" s="5">
        <v>2</v>
      </c>
      <c r="B5" s="8">
        <v>27</v>
      </c>
      <c r="C5" s="9">
        <f t="shared" si="0"/>
        <v>0.9092974268256817</v>
      </c>
      <c r="D5" s="10"/>
      <c r="E5" s="17"/>
      <c r="F5" s="18"/>
      <c r="G5" s="18"/>
      <c r="H5" s="19"/>
    </row>
    <row r="6" spans="1:8" ht="12.75">
      <c r="A6" s="5">
        <v>3</v>
      </c>
      <c r="B6" s="8">
        <v>37</v>
      </c>
      <c r="C6" s="9">
        <f t="shared" si="0"/>
        <v>0.1411200080598672</v>
      </c>
      <c r="D6" s="10"/>
      <c r="E6" s="20" t="s">
        <v>11</v>
      </c>
      <c r="F6" s="21" t="s">
        <v>13</v>
      </c>
      <c r="G6" s="21" t="s">
        <v>10</v>
      </c>
      <c r="H6" s="22" t="s">
        <v>12</v>
      </c>
    </row>
    <row r="7" spans="1:8" ht="12.75">
      <c r="A7" s="5">
        <v>4</v>
      </c>
      <c r="B7" s="8">
        <v>48</v>
      </c>
      <c r="C7" s="9">
        <f t="shared" si="0"/>
        <v>-0.7568024953079282</v>
      </c>
      <c r="D7" s="10"/>
      <c r="E7">
        <f>E8</f>
        <v>1</v>
      </c>
      <c r="F7">
        <f>F8</f>
        <v>0</v>
      </c>
      <c r="G7" s="23">
        <f>G8/10</f>
        <v>1</v>
      </c>
      <c r="H7" s="23">
        <f>H8/10</f>
        <v>0</v>
      </c>
    </row>
    <row r="8" spans="1:8" ht="12.75">
      <c r="A8" s="5">
        <v>5</v>
      </c>
      <c r="B8" s="8">
        <v>58</v>
      </c>
      <c r="C8" s="9">
        <f t="shared" si="0"/>
        <v>-0.9589242746631385</v>
      </c>
      <c r="D8" s="10"/>
      <c r="E8">
        <v>1</v>
      </c>
      <c r="F8">
        <v>0</v>
      </c>
      <c r="G8">
        <v>10</v>
      </c>
      <c r="H8">
        <v>0</v>
      </c>
    </row>
    <row r="9" spans="1:4" ht="12.75">
      <c r="A9" s="5">
        <v>6</v>
      </c>
      <c r="B9" s="8">
        <v>68</v>
      </c>
      <c r="C9" s="9">
        <f t="shared" si="0"/>
        <v>-0.27941549819892586</v>
      </c>
      <c r="D9" s="10"/>
    </row>
    <row r="10" spans="1:4" ht="12.75">
      <c r="A10" s="5">
        <v>7</v>
      </c>
      <c r="B10" s="8">
        <v>72</v>
      </c>
      <c r="C10" s="9">
        <f t="shared" si="0"/>
        <v>0.6569865987187891</v>
      </c>
      <c r="D10" s="10"/>
    </row>
    <row r="11" spans="1:4" ht="12.75">
      <c r="A11" s="5">
        <v>8</v>
      </c>
      <c r="B11" s="8">
        <v>70</v>
      </c>
      <c r="C11" s="9">
        <f t="shared" si="0"/>
        <v>0.9893582466233818</v>
      </c>
      <c r="D11" s="10"/>
    </row>
    <row r="12" spans="1:4" ht="12.75">
      <c r="A12" s="5">
        <v>9</v>
      </c>
      <c r="B12" s="8">
        <v>64</v>
      </c>
      <c r="C12" s="9">
        <f t="shared" si="0"/>
        <v>0.4121184852417566</v>
      </c>
      <c r="D12" s="10"/>
    </row>
    <row r="13" spans="1:4" ht="12.75">
      <c r="A13" s="5">
        <v>10</v>
      </c>
      <c r="B13" s="8">
        <v>53</v>
      </c>
      <c r="C13" s="9">
        <f t="shared" si="0"/>
        <v>-0.5440211108893698</v>
      </c>
      <c r="D13" s="10"/>
    </row>
    <row r="14" spans="1:4" ht="12.75">
      <c r="A14" s="5">
        <v>11</v>
      </c>
      <c r="B14" s="8">
        <v>43</v>
      </c>
      <c r="C14" s="9">
        <f t="shared" si="0"/>
        <v>-0.9999902065507035</v>
      </c>
      <c r="D14" s="10"/>
    </row>
    <row r="15" spans="1:4" ht="13.5" thickBot="1">
      <c r="A15" s="5">
        <v>12</v>
      </c>
      <c r="B15" s="8">
        <v>31</v>
      </c>
      <c r="C15" s="9">
        <f t="shared" si="0"/>
        <v>-0.5365729180004349</v>
      </c>
      <c r="D15" s="10"/>
    </row>
    <row r="16" spans="1:4" ht="13.5" thickBot="1">
      <c r="A16" s="11"/>
      <c r="B16" s="12"/>
      <c r="C16" s="13"/>
      <c r="D16" s="14"/>
    </row>
    <row r="18" ht="12.75">
      <c r="A18" s="15" t="s">
        <v>7</v>
      </c>
    </row>
    <row r="19" ht="12.75">
      <c r="A19" s="15" t="s">
        <v>8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2" shapeId="15831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7" sqref="H7"/>
    </sheetView>
  </sheetViews>
  <sheetFormatPr defaultColWidth="9.140625" defaultRowHeight="12.75"/>
  <cols>
    <col min="2" max="2" width="15.140625" style="0" customWidth="1"/>
    <col min="3" max="3" width="14.140625" style="0" customWidth="1"/>
    <col min="4" max="4" width="12.7109375" style="0" customWidth="1"/>
    <col min="5" max="8" width="11.7109375" style="0" customWidth="1"/>
  </cols>
  <sheetData>
    <row r="1" ht="13.5" thickBot="1">
      <c r="A1" s="1" t="s">
        <v>0</v>
      </c>
    </row>
    <row r="2" spans="1:8" ht="13.5" thickBot="1">
      <c r="A2" s="2" t="s">
        <v>1</v>
      </c>
      <c r="B2" s="3"/>
      <c r="C2" s="3"/>
      <c r="D2" s="4"/>
      <c r="E2" s="16" t="s">
        <v>9</v>
      </c>
      <c r="F2" s="3"/>
      <c r="G2" s="3"/>
      <c r="H2" s="4"/>
    </row>
    <row r="3" spans="1:8" ht="13.5" thickTop="1">
      <c r="A3" s="5" t="s">
        <v>2</v>
      </c>
      <c r="B3" s="6" t="s">
        <v>3</v>
      </c>
      <c r="C3" s="6" t="s">
        <v>4</v>
      </c>
      <c r="D3" s="7" t="s">
        <v>5</v>
      </c>
      <c r="E3" s="17"/>
      <c r="F3" s="18"/>
      <c r="G3" s="18"/>
      <c r="H3" s="19"/>
    </row>
    <row r="4" spans="1:8" ht="12.75">
      <c r="A4" s="5">
        <v>1</v>
      </c>
      <c r="B4" s="8">
        <v>25</v>
      </c>
      <c r="C4" s="9">
        <f>$E$7*SIN((A4-$H$7)/$G$7)+$F$7</f>
        <v>0.8414709848078965</v>
      </c>
      <c r="D4" s="10">
        <f aca="true" t="shared" si="0" ref="D4:D15">(B4-C4)^2</f>
        <v>583.6345241778788</v>
      </c>
      <c r="E4" s="17"/>
      <c r="F4" s="18"/>
      <c r="G4" s="18"/>
      <c r="H4" s="19"/>
    </row>
    <row r="5" spans="1:8" ht="12.75">
      <c r="A5" s="5">
        <v>2</v>
      </c>
      <c r="B5" s="8">
        <v>27</v>
      </c>
      <c r="C5" s="9">
        <f aca="true" t="shared" si="1" ref="C5:C15">$E$7*SIN((A5-$H$7)/$G$7)+$F$7</f>
        <v>0.9092974268256817</v>
      </c>
      <c r="D5" s="10">
        <f t="shared" si="0"/>
        <v>680.724760761845</v>
      </c>
      <c r="E5" s="17"/>
      <c r="F5" s="18"/>
      <c r="G5" s="18"/>
      <c r="H5" s="19"/>
    </row>
    <row r="6" spans="1:8" ht="12.75">
      <c r="A6" s="5">
        <v>3</v>
      </c>
      <c r="B6" s="8">
        <v>37</v>
      </c>
      <c r="C6" s="9">
        <f t="shared" si="1"/>
        <v>0.1411200080598672</v>
      </c>
      <c r="D6" s="10">
        <f t="shared" si="0"/>
        <v>1358.5770342602448</v>
      </c>
      <c r="E6" s="20" t="s">
        <v>11</v>
      </c>
      <c r="F6" s="21" t="s">
        <v>13</v>
      </c>
      <c r="G6" s="21" t="s">
        <v>10</v>
      </c>
      <c r="H6" s="22" t="s">
        <v>12</v>
      </c>
    </row>
    <row r="7" spans="1:8" ht="12.75">
      <c r="A7" s="5">
        <v>4</v>
      </c>
      <c r="B7" s="8">
        <v>48</v>
      </c>
      <c r="C7" s="9">
        <f t="shared" si="1"/>
        <v>-0.7568024953079282</v>
      </c>
      <c r="D7" s="10">
        <f t="shared" si="0"/>
        <v>2377.2257895664657</v>
      </c>
      <c r="E7">
        <f>E8</f>
        <v>1</v>
      </c>
      <c r="F7">
        <f>F8</f>
        <v>0</v>
      </c>
      <c r="G7" s="23">
        <f>G8/10</f>
        <v>1</v>
      </c>
      <c r="H7" s="23">
        <f>H8/10</f>
        <v>0</v>
      </c>
    </row>
    <row r="8" spans="1:8" ht="12.75">
      <c r="A8" s="5">
        <v>5</v>
      </c>
      <c r="B8" s="8">
        <v>58</v>
      </c>
      <c r="C8" s="9">
        <f t="shared" si="1"/>
        <v>-0.9589242746631385</v>
      </c>
      <c r="D8" s="10">
        <f t="shared" si="0"/>
        <v>3476.1547516254623</v>
      </c>
      <c r="E8">
        <f>'Cleveland Temps'!E8</f>
        <v>1</v>
      </c>
      <c r="F8">
        <f>'Cleveland Temps'!F8</f>
        <v>0</v>
      </c>
      <c r="G8">
        <f>'Cleveland Temps'!G8</f>
        <v>10</v>
      </c>
      <c r="H8">
        <f>'Cleveland Temps'!H8</f>
        <v>0</v>
      </c>
    </row>
    <row r="9" spans="1:4" ht="12.75">
      <c r="A9" s="5">
        <v>6</v>
      </c>
      <c r="B9" s="8">
        <v>68</v>
      </c>
      <c r="C9" s="9">
        <f t="shared" si="1"/>
        <v>-0.27941549819892586</v>
      </c>
      <c r="D9" s="10">
        <f t="shared" si="0"/>
        <v>4662.078580775688</v>
      </c>
    </row>
    <row r="10" spans="1:4" ht="12.75">
      <c r="A10" s="5">
        <v>7</v>
      </c>
      <c r="B10" s="8">
        <v>72</v>
      </c>
      <c r="C10" s="9">
        <f t="shared" si="1"/>
        <v>0.6569865987187891</v>
      </c>
      <c r="D10" s="10">
        <f t="shared" si="0"/>
        <v>5089.82556117539</v>
      </c>
    </row>
    <row r="11" spans="1:4" ht="12.75">
      <c r="A11" s="5">
        <v>8</v>
      </c>
      <c r="B11" s="8">
        <v>70</v>
      </c>
      <c r="C11" s="9">
        <f t="shared" si="1"/>
        <v>0.9893582466233818</v>
      </c>
      <c r="D11" s="10">
        <f t="shared" si="0"/>
        <v>4762.468675212888</v>
      </c>
    </row>
    <row r="12" spans="1:4" ht="12.75">
      <c r="A12" s="5">
        <v>9</v>
      </c>
      <c r="B12" s="8">
        <v>64</v>
      </c>
      <c r="C12" s="9">
        <f t="shared" si="1"/>
        <v>0.4121184852417566</v>
      </c>
      <c r="D12" s="10">
        <f t="shared" si="0"/>
        <v>4043.4186755349333</v>
      </c>
    </row>
    <row r="13" spans="1:4" ht="12.75">
      <c r="A13" s="5">
        <v>10</v>
      </c>
      <c r="B13" s="8">
        <v>53</v>
      </c>
      <c r="C13" s="9">
        <f t="shared" si="1"/>
        <v>-0.5440211108893698</v>
      </c>
      <c r="D13" s="10">
        <f t="shared" si="0"/>
        <v>2866.962196723366</v>
      </c>
    </row>
    <row r="14" spans="1:4" ht="12.75">
      <c r="A14" s="5">
        <v>11</v>
      </c>
      <c r="B14" s="8">
        <v>43</v>
      </c>
      <c r="C14" s="9">
        <f t="shared" si="1"/>
        <v>-0.9999902065507035</v>
      </c>
      <c r="D14" s="10">
        <f t="shared" si="0"/>
        <v>1935.999138176558</v>
      </c>
    </row>
    <row r="15" spans="1:4" ht="13.5" thickBot="1">
      <c r="A15" s="5">
        <v>12</v>
      </c>
      <c r="B15" s="8">
        <v>31</v>
      </c>
      <c r="C15" s="9">
        <f t="shared" si="1"/>
        <v>-0.5365729180004349</v>
      </c>
      <c r="D15" s="10">
        <f t="shared" si="0"/>
        <v>994.5554314123584</v>
      </c>
    </row>
    <row r="16" spans="1:4" ht="13.5" thickBot="1">
      <c r="A16" s="11"/>
      <c r="B16" s="12"/>
      <c r="C16" s="13" t="s">
        <v>6</v>
      </c>
      <c r="D16" s="14">
        <f>SUM(D4:D15)</f>
        <v>32831.62511940308</v>
      </c>
    </row>
    <row r="18" ht="12.75">
      <c r="A18" s="15" t="s">
        <v>7</v>
      </c>
    </row>
    <row r="19" ht="12.75">
      <c r="A19" s="15" t="s">
        <v>8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2" shapeId="15309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H9" sqref="H9"/>
    </sheetView>
  </sheetViews>
  <sheetFormatPr defaultColWidth="9.140625" defaultRowHeight="12.75"/>
  <cols>
    <col min="2" max="2" width="15.140625" style="0" customWidth="1"/>
    <col min="3" max="3" width="14.140625" style="0" customWidth="1"/>
    <col min="4" max="4" width="12.7109375" style="0" customWidth="1"/>
    <col min="5" max="8" width="11.7109375" style="0" customWidth="1"/>
  </cols>
  <sheetData>
    <row r="1" ht="13.5" thickBot="1">
      <c r="A1" s="1" t="s">
        <v>0</v>
      </c>
    </row>
    <row r="2" spans="1:8" ht="13.5" thickBot="1">
      <c r="A2" s="2" t="s">
        <v>1</v>
      </c>
      <c r="B2" s="3"/>
      <c r="C2" s="3"/>
      <c r="D2" s="4"/>
      <c r="E2" s="16" t="s">
        <v>9</v>
      </c>
      <c r="F2" s="3"/>
      <c r="G2" s="3"/>
      <c r="H2" s="4"/>
    </row>
    <row r="3" spans="1:8" ht="13.5" thickTop="1">
      <c r="A3" s="5" t="s">
        <v>2</v>
      </c>
      <c r="B3" s="6" t="s">
        <v>3</v>
      </c>
      <c r="C3" s="6" t="s">
        <v>4</v>
      </c>
      <c r="D3" s="7" t="s">
        <v>5</v>
      </c>
      <c r="E3" s="17"/>
      <c r="F3" s="18"/>
      <c r="G3" s="18"/>
      <c r="H3" s="19"/>
    </row>
    <row r="4" spans="1:8" ht="12.75">
      <c r="A4" s="5">
        <v>1</v>
      </c>
      <c r="B4" s="8">
        <v>25</v>
      </c>
      <c r="C4" s="9">
        <f aca="true" t="shared" si="0" ref="C4:C39">$E$7*SIN((A4-$H$7)/$G$7)+$F$7</f>
        <v>0.8414709848078965</v>
      </c>
      <c r="D4" s="10">
        <f aca="true" t="shared" si="1" ref="D4:D39">(B4-C4)^2</f>
        <v>583.6345241778788</v>
      </c>
      <c r="E4" s="17"/>
      <c r="F4" s="18"/>
      <c r="G4" s="18"/>
      <c r="H4" s="19"/>
    </row>
    <row r="5" spans="1:8" ht="12.75">
      <c r="A5" s="5">
        <v>2</v>
      </c>
      <c r="B5" s="8">
        <v>27</v>
      </c>
      <c r="C5" s="9">
        <f t="shared" si="0"/>
        <v>0.9092974268256817</v>
      </c>
      <c r="D5" s="10">
        <f t="shared" si="1"/>
        <v>680.724760761845</v>
      </c>
      <c r="E5" s="17"/>
      <c r="F5" s="18"/>
      <c r="G5" s="18"/>
      <c r="H5" s="19"/>
    </row>
    <row r="6" spans="1:8" ht="12.75">
      <c r="A6" s="5">
        <v>3</v>
      </c>
      <c r="B6" s="8">
        <v>37</v>
      </c>
      <c r="C6" s="9">
        <f t="shared" si="0"/>
        <v>0.1411200080598672</v>
      </c>
      <c r="D6" s="10">
        <f t="shared" si="1"/>
        <v>1358.5770342602448</v>
      </c>
      <c r="E6" s="20" t="s">
        <v>11</v>
      </c>
      <c r="F6" s="21" t="s">
        <v>13</v>
      </c>
      <c r="G6" s="21" t="s">
        <v>10</v>
      </c>
      <c r="H6" s="22" t="s">
        <v>12</v>
      </c>
    </row>
    <row r="7" spans="1:8" ht="12.75">
      <c r="A7" s="5">
        <v>4</v>
      </c>
      <c r="B7" s="8">
        <v>48</v>
      </c>
      <c r="C7" s="9">
        <f t="shared" si="0"/>
        <v>-0.7568024953079282</v>
      </c>
      <c r="D7" s="10">
        <f t="shared" si="1"/>
        <v>2377.2257895664657</v>
      </c>
      <c r="E7">
        <f>E8</f>
        <v>1</v>
      </c>
      <c r="F7">
        <f>F8</f>
        <v>0</v>
      </c>
      <c r="G7" s="23">
        <f>G8/10</f>
        <v>1</v>
      </c>
      <c r="H7" s="23">
        <f>H8/10</f>
        <v>0</v>
      </c>
    </row>
    <row r="8" spans="1:8" ht="12.75">
      <c r="A8" s="5">
        <v>5</v>
      </c>
      <c r="B8" s="8">
        <v>58</v>
      </c>
      <c r="C8" s="9">
        <f t="shared" si="0"/>
        <v>-0.9589242746631385</v>
      </c>
      <c r="D8" s="10">
        <f t="shared" si="1"/>
        <v>3476.1547516254623</v>
      </c>
      <c r="E8">
        <f>'Cleveland Temps'!E8</f>
        <v>1</v>
      </c>
      <c r="F8">
        <f>'Cleveland Temps'!F8</f>
        <v>0</v>
      </c>
      <c r="G8">
        <f>'Cleveland Temps'!G8</f>
        <v>10</v>
      </c>
      <c r="H8">
        <f>'Cleveland Temps'!H8</f>
        <v>0</v>
      </c>
    </row>
    <row r="9" spans="1:4" ht="12.75">
      <c r="A9" s="5">
        <v>6</v>
      </c>
      <c r="B9" s="8">
        <v>68</v>
      </c>
      <c r="C9" s="9">
        <f t="shared" si="0"/>
        <v>-0.27941549819892586</v>
      </c>
      <c r="D9" s="10">
        <f t="shared" si="1"/>
        <v>4662.078580775688</v>
      </c>
    </row>
    <row r="10" spans="1:4" ht="12.75">
      <c r="A10" s="5">
        <v>7</v>
      </c>
      <c r="B10" s="8">
        <v>72</v>
      </c>
      <c r="C10" s="9">
        <f t="shared" si="0"/>
        <v>0.6569865987187891</v>
      </c>
      <c r="D10" s="10">
        <f t="shared" si="1"/>
        <v>5089.82556117539</v>
      </c>
    </row>
    <row r="11" spans="1:4" ht="12.75">
      <c r="A11" s="5">
        <v>8</v>
      </c>
      <c r="B11" s="8">
        <v>70</v>
      </c>
      <c r="C11" s="9">
        <f t="shared" si="0"/>
        <v>0.9893582466233818</v>
      </c>
      <c r="D11" s="10">
        <f t="shared" si="1"/>
        <v>4762.468675212888</v>
      </c>
    </row>
    <row r="12" spans="1:4" ht="12.75">
      <c r="A12" s="5">
        <v>9</v>
      </c>
      <c r="B12" s="8">
        <v>64</v>
      </c>
      <c r="C12" s="9">
        <f t="shared" si="0"/>
        <v>0.4121184852417566</v>
      </c>
      <c r="D12" s="10">
        <f t="shared" si="1"/>
        <v>4043.4186755349333</v>
      </c>
    </row>
    <row r="13" spans="1:4" ht="12.75">
      <c r="A13" s="5">
        <v>10</v>
      </c>
      <c r="B13" s="8">
        <v>53</v>
      </c>
      <c r="C13" s="9">
        <f t="shared" si="0"/>
        <v>-0.5440211108893698</v>
      </c>
      <c r="D13" s="10">
        <f t="shared" si="1"/>
        <v>2866.962196723366</v>
      </c>
    </row>
    <row r="14" spans="1:4" ht="12.75">
      <c r="A14" s="5">
        <v>11</v>
      </c>
      <c r="B14" s="8">
        <v>43</v>
      </c>
      <c r="C14" s="9">
        <f t="shared" si="0"/>
        <v>-0.9999902065507035</v>
      </c>
      <c r="D14" s="10">
        <f t="shared" si="1"/>
        <v>1935.999138176558</v>
      </c>
    </row>
    <row r="15" spans="1:4" ht="12.75">
      <c r="A15" s="5">
        <v>12</v>
      </c>
      <c r="B15" s="8">
        <v>31</v>
      </c>
      <c r="C15" s="9">
        <f t="shared" si="0"/>
        <v>-0.5365729180004349</v>
      </c>
      <c r="D15" s="10">
        <f t="shared" si="1"/>
        <v>994.5554314123584</v>
      </c>
    </row>
    <row r="16" spans="1:4" ht="12.75">
      <c r="A16" s="5">
        <v>13</v>
      </c>
      <c r="B16" s="8">
        <v>25</v>
      </c>
      <c r="C16" s="9">
        <f t="shared" si="0"/>
        <v>0.4201670368266409</v>
      </c>
      <c r="D16" s="10">
        <f t="shared" si="1"/>
        <v>604.1681884975037</v>
      </c>
    </row>
    <row r="17" spans="1:4" ht="12.75">
      <c r="A17" s="5">
        <v>14</v>
      </c>
      <c r="B17" s="8">
        <v>27</v>
      </c>
      <c r="C17" s="9">
        <f t="shared" si="0"/>
        <v>0.9906073556948704</v>
      </c>
      <c r="D17" s="10">
        <f t="shared" si="1"/>
        <v>676.4885057256338</v>
      </c>
    </row>
    <row r="18" spans="1:4" ht="12.75">
      <c r="A18" s="5">
        <v>15</v>
      </c>
      <c r="B18" s="8">
        <v>37</v>
      </c>
      <c r="C18" s="9">
        <f t="shared" si="0"/>
        <v>0.6502878401571168</v>
      </c>
      <c r="D18" s="10">
        <f t="shared" si="1"/>
        <v>1321.3015741034294</v>
      </c>
    </row>
    <row r="19" spans="1:4" ht="12.75">
      <c r="A19" s="5">
        <v>16</v>
      </c>
      <c r="B19" s="8">
        <v>48</v>
      </c>
      <c r="C19" s="9">
        <f t="shared" si="0"/>
        <v>-0.2879033166650653</v>
      </c>
      <c r="D19" s="10">
        <f t="shared" si="1"/>
        <v>2331.721606719593</v>
      </c>
    </row>
    <row r="20" spans="1:4" ht="12.75">
      <c r="A20" s="5">
        <v>17</v>
      </c>
      <c r="B20" s="8">
        <v>58</v>
      </c>
      <c r="C20" s="9">
        <f t="shared" si="0"/>
        <v>-0.9613974918795568</v>
      </c>
      <c r="D20" s="10">
        <f t="shared" si="1"/>
        <v>3476.4463941954214</v>
      </c>
    </row>
    <row r="21" spans="1:4" ht="12.75">
      <c r="A21" s="5">
        <v>18</v>
      </c>
      <c r="B21" s="8">
        <v>68</v>
      </c>
      <c r="C21" s="9">
        <f t="shared" si="0"/>
        <v>-0.750987246771676</v>
      </c>
      <c r="D21" s="10">
        <f t="shared" si="1"/>
        <v>4726.698247405761</v>
      </c>
    </row>
    <row r="22" spans="1:4" ht="12.75">
      <c r="A22" s="5">
        <v>19</v>
      </c>
      <c r="B22" s="8">
        <v>72</v>
      </c>
      <c r="C22" s="9">
        <f t="shared" si="0"/>
        <v>0.14987720966295234</v>
      </c>
      <c r="D22" s="10">
        <f t="shared" si="1"/>
        <v>5162.440144986512</v>
      </c>
    </row>
    <row r="23" spans="1:4" ht="12.75">
      <c r="A23" s="5">
        <v>20</v>
      </c>
      <c r="B23" s="8">
        <v>70</v>
      </c>
      <c r="C23" s="9">
        <f t="shared" si="0"/>
        <v>0.9129452507276277</v>
      </c>
      <c r="D23" s="10">
        <f t="shared" si="1"/>
        <v>4773.021133928958</v>
      </c>
    </row>
    <row r="24" spans="1:4" ht="12.75">
      <c r="A24" s="5">
        <v>21</v>
      </c>
      <c r="B24" s="8">
        <v>64</v>
      </c>
      <c r="C24" s="9">
        <f t="shared" si="0"/>
        <v>0.8366556385360561</v>
      </c>
      <c r="D24" s="10">
        <f t="shared" si="1"/>
        <v>3989.6080709248786</v>
      </c>
    </row>
    <row r="25" spans="1:4" ht="12.75">
      <c r="A25" s="5">
        <v>22</v>
      </c>
      <c r="B25" s="8">
        <v>53</v>
      </c>
      <c r="C25" s="9">
        <f t="shared" si="0"/>
        <v>-0.008851309290403876</v>
      </c>
      <c r="D25" s="10">
        <f t="shared" si="1"/>
        <v>2809.9383171304594</v>
      </c>
    </row>
    <row r="26" spans="1:4" ht="12.75">
      <c r="A26" s="5">
        <v>23</v>
      </c>
      <c r="B26" s="8">
        <v>43</v>
      </c>
      <c r="C26" s="9">
        <f t="shared" si="0"/>
        <v>-0.8462204041751706</v>
      </c>
      <c r="D26" s="10">
        <f t="shared" si="1"/>
        <v>1922.491043731507</v>
      </c>
    </row>
    <row r="27" spans="1:4" ht="12.75">
      <c r="A27" s="5">
        <v>24</v>
      </c>
      <c r="B27" s="8">
        <v>31</v>
      </c>
      <c r="C27" s="9">
        <f t="shared" si="0"/>
        <v>-0.9055783620066239</v>
      </c>
      <c r="D27" s="10">
        <f t="shared" si="1"/>
        <v>1017.9659306141451</v>
      </c>
    </row>
    <row r="28" spans="1:4" ht="12.75">
      <c r="A28" s="5">
        <v>25</v>
      </c>
      <c r="B28" s="8">
        <v>25</v>
      </c>
      <c r="C28" s="9">
        <f t="shared" si="0"/>
        <v>-0.13235175009777303</v>
      </c>
      <c r="D28" s="10">
        <f t="shared" si="1"/>
        <v>631.6351044906426</v>
      </c>
    </row>
    <row r="29" spans="1:4" ht="12.75">
      <c r="A29" s="5">
        <v>26</v>
      </c>
      <c r="B29" s="8">
        <v>27</v>
      </c>
      <c r="C29" s="9">
        <f t="shared" si="0"/>
        <v>0.7625584504796027</v>
      </c>
      <c r="D29" s="10">
        <f t="shared" si="1"/>
        <v>688.4033390644993</v>
      </c>
    </row>
    <row r="30" spans="1:4" ht="12.75">
      <c r="A30" s="5">
        <v>27</v>
      </c>
      <c r="B30" s="8">
        <v>37</v>
      </c>
      <c r="C30" s="9">
        <f t="shared" si="0"/>
        <v>0.956375928404503</v>
      </c>
      <c r="D30" s="10">
        <f t="shared" si="1"/>
        <v>1299.1428362144982</v>
      </c>
    </row>
    <row r="31" spans="1:4" ht="12.75">
      <c r="A31" s="5">
        <v>28</v>
      </c>
      <c r="B31" s="8">
        <v>48</v>
      </c>
      <c r="C31" s="9">
        <f t="shared" si="0"/>
        <v>0.27090578830786904</v>
      </c>
      <c r="D31" s="10">
        <f t="shared" si="1"/>
        <v>2278.066434268583</v>
      </c>
    </row>
    <row r="32" spans="1:4" ht="12.75">
      <c r="A32" s="5">
        <v>29</v>
      </c>
      <c r="B32" s="8">
        <v>58</v>
      </c>
      <c r="C32" s="9">
        <f t="shared" si="0"/>
        <v>-0.6636338842129675</v>
      </c>
      <c r="D32" s="10">
        <f t="shared" si="1"/>
        <v>3441.4219405009803</v>
      </c>
    </row>
    <row r="33" spans="1:4" ht="12.75">
      <c r="A33" s="5">
        <v>30</v>
      </c>
      <c r="B33" s="8">
        <v>68</v>
      </c>
      <c r="C33" s="9">
        <f t="shared" si="0"/>
        <v>-0.9880316240928618</v>
      </c>
      <c r="D33" s="10">
        <f t="shared" si="1"/>
        <v>4759.348507366836</v>
      </c>
    </row>
    <row r="34" spans="1:4" ht="12.75">
      <c r="A34" s="5">
        <v>31</v>
      </c>
      <c r="B34" s="8">
        <v>72</v>
      </c>
      <c r="C34" s="9">
        <f t="shared" si="0"/>
        <v>-0.404037645323065</v>
      </c>
      <c r="D34" s="10">
        <f t="shared" si="1"/>
        <v>5242.344667345361</v>
      </c>
    </row>
    <row r="35" spans="1:4" ht="12.75">
      <c r="A35" s="5">
        <v>32</v>
      </c>
      <c r="B35" s="8">
        <v>70</v>
      </c>
      <c r="C35" s="9">
        <f t="shared" si="0"/>
        <v>0.5514266812416906</v>
      </c>
      <c r="D35" s="10">
        <f t="shared" si="1"/>
        <v>4823.104336010948</v>
      </c>
    </row>
    <row r="36" spans="1:4" ht="12.75">
      <c r="A36" s="5">
        <v>33</v>
      </c>
      <c r="B36" s="8">
        <v>64</v>
      </c>
      <c r="C36" s="9">
        <f t="shared" si="0"/>
        <v>0.9999118601072672</v>
      </c>
      <c r="D36" s="10">
        <f t="shared" si="1"/>
        <v>3969.011105634253</v>
      </c>
    </row>
    <row r="37" spans="1:4" ht="12.75">
      <c r="A37" s="5">
        <v>34</v>
      </c>
      <c r="B37" s="8">
        <v>53</v>
      </c>
      <c r="C37" s="9">
        <f t="shared" si="0"/>
        <v>0.5290826861200238</v>
      </c>
      <c r="D37" s="10">
        <f t="shared" si="1"/>
        <v>2753.197163760029</v>
      </c>
    </row>
    <row r="38" spans="1:4" ht="12.75">
      <c r="A38" s="5">
        <v>35</v>
      </c>
      <c r="B38" s="8">
        <v>43</v>
      </c>
      <c r="C38" s="9">
        <f t="shared" si="0"/>
        <v>-0.428182669496151</v>
      </c>
      <c r="D38" s="10">
        <f t="shared" si="1"/>
        <v>1886.007049975126</v>
      </c>
    </row>
    <row r="39" spans="1:4" ht="13.5" thickBot="1">
      <c r="A39" s="5">
        <v>36</v>
      </c>
      <c r="B39" s="8">
        <v>31</v>
      </c>
      <c r="C39" s="9">
        <f t="shared" si="0"/>
        <v>-0.9917788534431158</v>
      </c>
      <c r="D39" s="10">
        <f t="shared" si="1"/>
        <v>1023.47391420761</v>
      </c>
    </row>
    <row r="40" spans="1:4" ht="13.5" thickBot="1">
      <c r="A40" s="11"/>
      <c r="B40" s="12"/>
      <c r="C40" s="13" t="s">
        <v>6</v>
      </c>
      <c r="D40" s="14">
        <f>SUM(D4:D39)</f>
        <v>98439.07067620625</v>
      </c>
    </row>
    <row r="42" ht="12.75">
      <c r="A42" s="15" t="s">
        <v>7</v>
      </c>
    </row>
    <row r="43" ht="12.75">
      <c r="A43" s="15" t="s">
        <v>8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2" shapeId="159413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C20" sqref="C20"/>
    </sheetView>
  </sheetViews>
  <sheetFormatPr defaultColWidth="9.140625" defaultRowHeight="12.75"/>
  <cols>
    <col min="2" max="2" width="15.140625" style="0" customWidth="1"/>
    <col min="3" max="3" width="14.140625" style="0" customWidth="1"/>
    <col min="4" max="4" width="12.7109375" style="0" customWidth="1"/>
    <col min="5" max="8" width="11.7109375" style="0" customWidth="1"/>
  </cols>
  <sheetData>
    <row r="1" ht="13.5" thickBot="1">
      <c r="A1" s="1" t="s">
        <v>0</v>
      </c>
    </row>
    <row r="2" spans="1:8" ht="13.5" thickBot="1">
      <c r="A2" s="2" t="s">
        <v>1</v>
      </c>
      <c r="B2" s="3"/>
      <c r="C2" s="3"/>
      <c r="D2" s="4"/>
      <c r="E2" s="16" t="s">
        <v>9</v>
      </c>
      <c r="F2" s="3"/>
      <c r="G2" s="3"/>
      <c r="H2" s="4"/>
    </row>
    <row r="3" spans="1:8" ht="13.5" thickTop="1">
      <c r="A3" s="5" t="s">
        <v>14</v>
      </c>
      <c r="B3" s="6" t="s">
        <v>15</v>
      </c>
      <c r="C3" s="6" t="s">
        <v>16</v>
      </c>
      <c r="D3" s="7" t="s">
        <v>5</v>
      </c>
      <c r="E3" s="17"/>
      <c r="F3" s="18"/>
      <c r="G3" s="18"/>
      <c r="H3" s="19"/>
    </row>
    <row r="4" spans="1:8" ht="12.75">
      <c r="A4" s="5"/>
      <c r="B4" s="8"/>
      <c r="C4" s="9"/>
      <c r="D4" s="10">
        <f aca="true" t="shared" si="0" ref="D4:D61">(B4-C4)^2</f>
        <v>0</v>
      </c>
      <c r="E4" s="17"/>
      <c r="F4" s="18"/>
      <c r="G4" s="18"/>
      <c r="H4" s="19"/>
    </row>
    <row r="5" spans="1:8" ht="12.75">
      <c r="A5" s="5"/>
      <c r="B5" s="8"/>
      <c r="C5" s="9"/>
      <c r="D5" s="10">
        <f t="shared" si="0"/>
        <v>0</v>
      </c>
      <c r="E5" s="17"/>
      <c r="F5" s="18"/>
      <c r="G5" s="18"/>
      <c r="H5" s="19"/>
    </row>
    <row r="6" spans="1:8" ht="12.75">
      <c r="A6" s="5"/>
      <c r="B6" s="8"/>
      <c r="C6" s="9"/>
      <c r="D6" s="10">
        <f t="shared" si="0"/>
        <v>0</v>
      </c>
      <c r="E6" s="20" t="s">
        <v>11</v>
      </c>
      <c r="F6" s="21" t="s">
        <v>13</v>
      </c>
      <c r="G6" s="21" t="s">
        <v>10</v>
      </c>
      <c r="H6" s="22" t="s">
        <v>12</v>
      </c>
    </row>
    <row r="7" spans="1:8" ht="12.75">
      <c r="A7" s="5"/>
      <c r="B7" s="8"/>
      <c r="C7" s="9"/>
      <c r="D7" s="10">
        <f t="shared" si="0"/>
        <v>0</v>
      </c>
      <c r="E7">
        <v>1</v>
      </c>
      <c r="F7">
        <v>0</v>
      </c>
      <c r="G7" s="23">
        <v>1</v>
      </c>
      <c r="H7" s="23">
        <v>0</v>
      </c>
    </row>
    <row r="8" spans="1:4" ht="12.75">
      <c r="A8" s="5"/>
      <c r="B8" s="8"/>
      <c r="C8" s="9"/>
      <c r="D8" s="10">
        <f t="shared" si="0"/>
        <v>0</v>
      </c>
    </row>
    <row r="9" spans="1:4" ht="12.75">
      <c r="A9" s="5"/>
      <c r="B9" s="8"/>
      <c r="C9" s="9"/>
      <c r="D9" s="10">
        <f t="shared" si="0"/>
        <v>0</v>
      </c>
    </row>
    <row r="10" spans="1:4" ht="12.75">
      <c r="A10" s="5"/>
      <c r="B10" s="8"/>
      <c r="C10" s="9"/>
      <c r="D10" s="10">
        <f t="shared" si="0"/>
        <v>0</v>
      </c>
    </row>
    <row r="11" spans="1:4" ht="12.75">
      <c r="A11" s="5"/>
      <c r="B11" s="8"/>
      <c r="C11" s="9"/>
      <c r="D11" s="10">
        <f t="shared" si="0"/>
        <v>0</v>
      </c>
    </row>
    <row r="12" spans="1:4" ht="12.75">
      <c r="A12" s="5"/>
      <c r="B12" s="8"/>
      <c r="C12" s="9"/>
      <c r="D12" s="10">
        <f t="shared" si="0"/>
        <v>0</v>
      </c>
    </row>
    <row r="13" spans="1:4" ht="12.75">
      <c r="A13" s="5"/>
      <c r="B13" s="8"/>
      <c r="C13" s="9"/>
      <c r="D13" s="10">
        <f t="shared" si="0"/>
        <v>0</v>
      </c>
    </row>
    <row r="14" spans="1:4" ht="12.75">
      <c r="A14" s="5"/>
      <c r="B14" s="8"/>
      <c r="C14" s="9"/>
      <c r="D14" s="10">
        <f t="shared" si="0"/>
        <v>0</v>
      </c>
    </row>
    <row r="15" spans="1:4" ht="12.75">
      <c r="A15" s="5"/>
      <c r="B15" s="8"/>
      <c r="C15" s="9"/>
      <c r="D15" s="10">
        <f t="shared" si="0"/>
        <v>0</v>
      </c>
    </row>
    <row r="16" spans="1:4" ht="12.75">
      <c r="A16" s="5"/>
      <c r="B16" s="8"/>
      <c r="C16" s="9"/>
      <c r="D16" s="10">
        <f t="shared" si="0"/>
        <v>0</v>
      </c>
    </row>
    <row r="17" spans="1:4" ht="12.75">
      <c r="A17" s="5"/>
      <c r="B17" s="8"/>
      <c r="C17" s="9"/>
      <c r="D17" s="10">
        <f t="shared" si="0"/>
        <v>0</v>
      </c>
    </row>
    <row r="18" spans="1:4" ht="12.75">
      <c r="A18" s="5"/>
      <c r="B18" s="8"/>
      <c r="C18" s="9"/>
      <c r="D18" s="10">
        <f t="shared" si="0"/>
        <v>0</v>
      </c>
    </row>
    <row r="19" spans="1:4" ht="12.75">
      <c r="A19" s="5"/>
      <c r="B19" s="8"/>
      <c r="C19" s="9"/>
      <c r="D19" s="10">
        <f t="shared" si="0"/>
        <v>0</v>
      </c>
    </row>
    <row r="20" spans="1:4" ht="12.75">
      <c r="A20" s="5"/>
      <c r="B20" s="8"/>
      <c r="C20" s="9"/>
      <c r="D20" s="10">
        <f t="shared" si="0"/>
        <v>0</v>
      </c>
    </row>
    <row r="21" spans="1:4" ht="12.75">
      <c r="A21" s="5"/>
      <c r="B21" s="8"/>
      <c r="C21" s="9"/>
      <c r="D21" s="10">
        <f t="shared" si="0"/>
        <v>0</v>
      </c>
    </row>
    <row r="22" spans="1:4" ht="12.75">
      <c r="A22" s="5"/>
      <c r="B22" s="8"/>
      <c r="C22" s="9"/>
      <c r="D22" s="10">
        <f t="shared" si="0"/>
        <v>0</v>
      </c>
    </row>
    <row r="23" spans="1:4" ht="12.75">
      <c r="A23" s="5"/>
      <c r="B23" s="8"/>
      <c r="C23" s="9"/>
      <c r="D23" s="10">
        <f t="shared" si="0"/>
        <v>0</v>
      </c>
    </row>
    <row r="24" spans="1:4" ht="12.75">
      <c r="A24" s="5"/>
      <c r="B24" s="8"/>
      <c r="C24" s="9"/>
      <c r="D24" s="10">
        <f t="shared" si="0"/>
        <v>0</v>
      </c>
    </row>
    <row r="25" spans="1:4" ht="12.75">
      <c r="A25" s="5"/>
      <c r="B25" s="8"/>
      <c r="C25" s="9"/>
      <c r="D25" s="10">
        <f t="shared" si="0"/>
        <v>0</v>
      </c>
    </row>
    <row r="26" spans="1:4" ht="12.75">
      <c r="A26" s="5"/>
      <c r="B26" s="8"/>
      <c r="C26" s="9"/>
      <c r="D26" s="10">
        <f t="shared" si="0"/>
        <v>0</v>
      </c>
    </row>
    <row r="27" spans="1:4" ht="12.75">
      <c r="A27" s="5"/>
      <c r="B27" s="8"/>
      <c r="C27" s="9"/>
      <c r="D27" s="10">
        <f t="shared" si="0"/>
        <v>0</v>
      </c>
    </row>
    <row r="28" spans="1:4" ht="12.75">
      <c r="A28" s="5"/>
      <c r="B28" s="8"/>
      <c r="C28" s="9"/>
      <c r="D28" s="10">
        <f t="shared" si="0"/>
        <v>0</v>
      </c>
    </row>
    <row r="29" spans="1:4" ht="12.75">
      <c r="A29" s="5"/>
      <c r="B29" s="8"/>
      <c r="C29" s="9"/>
      <c r="D29" s="10">
        <f t="shared" si="0"/>
        <v>0</v>
      </c>
    </row>
    <row r="30" spans="1:4" ht="12.75">
      <c r="A30" s="5"/>
      <c r="B30" s="8"/>
      <c r="C30" s="9"/>
      <c r="D30" s="10">
        <f t="shared" si="0"/>
        <v>0</v>
      </c>
    </row>
    <row r="31" spans="1:4" ht="12.75">
      <c r="A31" s="5"/>
      <c r="B31" s="8"/>
      <c r="C31" s="9"/>
      <c r="D31" s="10">
        <f t="shared" si="0"/>
        <v>0</v>
      </c>
    </row>
    <row r="32" spans="1:4" ht="12.75">
      <c r="A32" s="5"/>
      <c r="B32" s="8"/>
      <c r="C32" s="9"/>
      <c r="D32" s="10">
        <f t="shared" si="0"/>
        <v>0</v>
      </c>
    </row>
    <row r="33" spans="1:4" ht="12.75">
      <c r="A33" s="5"/>
      <c r="B33" s="8"/>
      <c r="C33" s="9"/>
      <c r="D33" s="10">
        <f t="shared" si="0"/>
        <v>0</v>
      </c>
    </row>
    <row r="34" spans="1:4" ht="12.75">
      <c r="A34" s="5"/>
      <c r="B34" s="8"/>
      <c r="C34" s="9"/>
      <c r="D34" s="10">
        <f t="shared" si="0"/>
        <v>0</v>
      </c>
    </row>
    <row r="35" spans="1:4" ht="12.75">
      <c r="A35" s="5"/>
      <c r="B35" s="8"/>
      <c r="C35" s="9"/>
      <c r="D35" s="10">
        <f t="shared" si="0"/>
        <v>0</v>
      </c>
    </row>
    <row r="36" spans="1:4" ht="12.75">
      <c r="A36" s="5"/>
      <c r="B36" s="8"/>
      <c r="C36" s="9"/>
      <c r="D36" s="10">
        <f t="shared" si="0"/>
        <v>0</v>
      </c>
    </row>
    <row r="37" spans="1:4" ht="12.75">
      <c r="A37" s="5"/>
      <c r="B37" s="8"/>
      <c r="C37" s="9"/>
      <c r="D37" s="10">
        <f t="shared" si="0"/>
        <v>0</v>
      </c>
    </row>
    <row r="38" spans="1:4" ht="12.75">
      <c r="A38" s="5"/>
      <c r="B38" s="8"/>
      <c r="C38" s="9"/>
      <c r="D38" s="10">
        <f t="shared" si="0"/>
        <v>0</v>
      </c>
    </row>
    <row r="39" spans="1:4" ht="12.75">
      <c r="A39" s="5"/>
      <c r="B39" s="8"/>
      <c r="C39" s="9"/>
      <c r="D39" s="10">
        <f t="shared" si="0"/>
        <v>0</v>
      </c>
    </row>
    <row r="40" spans="1:4" ht="12.75">
      <c r="A40" s="5"/>
      <c r="B40" s="8"/>
      <c r="C40" s="9"/>
      <c r="D40" s="10">
        <f t="shared" si="0"/>
        <v>0</v>
      </c>
    </row>
    <row r="41" spans="1:4" ht="12.75">
      <c r="A41" s="5"/>
      <c r="B41" s="8"/>
      <c r="C41" s="9"/>
      <c r="D41" s="10">
        <f t="shared" si="0"/>
        <v>0</v>
      </c>
    </row>
    <row r="42" spans="1:4" ht="12.75">
      <c r="A42" s="5"/>
      <c r="B42" s="8"/>
      <c r="C42" s="9"/>
      <c r="D42" s="10">
        <f t="shared" si="0"/>
        <v>0</v>
      </c>
    </row>
    <row r="43" spans="1:4" ht="12.75">
      <c r="A43" s="5"/>
      <c r="B43" s="8"/>
      <c r="C43" s="9"/>
      <c r="D43" s="10">
        <f t="shared" si="0"/>
        <v>0</v>
      </c>
    </row>
    <row r="44" spans="1:4" ht="12.75">
      <c r="A44" s="5"/>
      <c r="B44" s="8"/>
      <c r="C44" s="9"/>
      <c r="D44" s="10">
        <f t="shared" si="0"/>
        <v>0</v>
      </c>
    </row>
    <row r="45" spans="1:4" ht="12.75">
      <c r="A45" s="5"/>
      <c r="B45" s="8"/>
      <c r="C45" s="9"/>
      <c r="D45" s="10">
        <f t="shared" si="0"/>
        <v>0</v>
      </c>
    </row>
    <row r="46" spans="1:4" ht="12.75">
      <c r="A46" s="5"/>
      <c r="B46" s="8"/>
      <c r="C46" s="9"/>
      <c r="D46" s="10">
        <f t="shared" si="0"/>
        <v>0</v>
      </c>
    </row>
    <row r="47" spans="1:4" ht="12.75">
      <c r="A47" s="5"/>
      <c r="B47" s="8"/>
      <c r="C47" s="9"/>
      <c r="D47" s="10">
        <f t="shared" si="0"/>
        <v>0</v>
      </c>
    </row>
    <row r="48" spans="1:4" ht="12.75">
      <c r="A48" s="5"/>
      <c r="B48" s="8"/>
      <c r="C48" s="9"/>
      <c r="D48" s="10">
        <f t="shared" si="0"/>
        <v>0</v>
      </c>
    </row>
    <row r="49" spans="1:4" ht="12.75">
      <c r="A49" s="5"/>
      <c r="B49" s="8"/>
      <c r="C49" s="9"/>
      <c r="D49" s="10">
        <f t="shared" si="0"/>
        <v>0</v>
      </c>
    </row>
    <row r="50" spans="1:4" ht="12.75">
      <c r="A50" s="5"/>
      <c r="B50" s="8"/>
      <c r="C50" s="9"/>
      <c r="D50" s="10">
        <f t="shared" si="0"/>
        <v>0</v>
      </c>
    </row>
    <row r="51" spans="1:4" ht="12.75">
      <c r="A51" s="5"/>
      <c r="B51" s="8"/>
      <c r="C51" s="9"/>
      <c r="D51" s="10">
        <f t="shared" si="0"/>
        <v>0</v>
      </c>
    </row>
    <row r="52" spans="1:4" ht="12.75">
      <c r="A52" s="5"/>
      <c r="B52" s="8"/>
      <c r="C52" s="9"/>
      <c r="D52" s="10">
        <f t="shared" si="0"/>
        <v>0</v>
      </c>
    </row>
    <row r="53" spans="1:4" ht="12.75">
      <c r="A53" s="5"/>
      <c r="B53" s="8"/>
      <c r="C53" s="9"/>
      <c r="D53" s="10">
        <f t="shared" si="0"/>
        <v>0</v>
      </c>
    </row>
    <row r="54" spans="1:4" ht="12.75">
      <c r="A54" s="5"/>
      <c r="B54" s="8"/>
      <c r="C54" s="9"/>
      <c r="D54" s="10">
        <f t="shared" si="0"/>
        <v>0</v>
      </c>
    </row>
    <row r="55" spans="1:4" ht="12.75">
      <c r="A55" s="5"/>
      <c r="B55" s="8"/>
      <c r="C55" s="9"/>
      <c r="D55" s="10">
        <f t="shared" si="0"/>
        <v>0</v>
      </c>
    </row>
    <row r="56" spans="1:4" ht="12.75">
      <c r="A56" s="5"/>
      <c r="B56" s="8"/>
      <c r="C56" s="9"/>
      <c r="D56" s="10">
        <f t="shared" si="0"/>
        <v>0</v>
      </c>
    </row>
    <row r="57" spans="1:4" ht="12.75">
      <c r="A57" s="5"/>
      <c r="B57" s="8"/>
      <c r="C57" s="9"/>
      <c r="D57" s="10">
        <f t="shared" si="0"/>
        <v>0</v>
      </c>
    </row>
    <row r="58" spans="1:4" ht="12.75">
      <c r="A58" s="5"/>
      <c r="B58" s="8"/>
      <c r="C58" s="9"/>
      <c r="D58" s="10">
        <f t="shared" si="0"/>
        <v>0</v>
      </c>
    </row>
    <row r="59" spans="1:4" ht="12.75">
      <c r="A59" s="5"/>
      <c r="B59" s="8"/>
      <c r="C59" s="9"/>
      <c r="D59" s="10">
        <f t="shared" si="0"/>
        <v>0</v>
      </c>
    </row>
    <row r="60" spans="1:4" ht="12.75">
      <c r="A60" s="5"/>
      <c r="B60" s="8"/>
      <c r="C60" s="9"/>
      <c r="D60" s="10">
        <f t="shared" si="0"/>
        <v>0</v>
      </c>
    </row>
    <row r="61" spans="1:4" ht="13.5" thickBot="1">
      <c r="A61" s="5"/>
      <c r="B61" s="8"/>
      <c r="C61" s="9"/>
      <c r="D61" s="10">
        <f t="shared" si="0"/>
        <v>0</v>
      </c>
    </row>
    <row r="62" spans="1:4" ht="13.5" thickBot="1">
      <c r="A62" s="11"/>
      <c r="B62" s="12"/>
      <c r="C62" s="13" t="s">
        <v>6</v>
      </c>
      <c r="D62" s="14">
        <f>SUM(D4:D61)</f>
        <v>0</v>
      </c>
    </row>
    <row r="64" ht="12.75">
      <c r="A64" s="15" t="s">
        <v>7</v>
      </c>
    </row>
    <row r="65" ht="12.75">
      <c r="A65" s="15" t="s">
        <v>8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2" shapeId="16296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Hathaway Brown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Buescher</dc:creator>
  <cp:keywords/>
  <dc:description/>
  <cp:lastModifiedBy>Michael Buescher</cp:lastModifiedBy>
  <dcterms:created xsi:type="dcterms:W3CDTF">2002-10-12T01:45:55Z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