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340" windowHeight="6030" activeTab="0"/>
  </bookViews>
  <sheets>
    <sheet name="Record" sheetId="1" r:id="rId1"/>
    <sheet name="Explore Data" sheetId="2" r:id="rId2"/>
    <sheet name="Trumpet" sheetId="3" r:id="rId3"/>
    <sheet name="Pie Chart" sheetId="4" r:id="rId4"/>
    <sheet name="Histogram" sheetId="5" r:id="rId5"/>
    <sheet name="Bubble" sheetId="6" r:id="rId6"/>
    <sheet name="Bubble Photo" sheetId="7" r:id="rId7"/>
  </sheets>
  <definedNames>
    <definedName name="CandyRounds">'Explore Data'!$A$5:$J$24</definedName>
    <definedName name="solver_adj" localSheetId="1" hidden="1">'Explore Data'!$B$3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'Explore Data'!$B$3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'Explore Data'!$K$2</definedName>
    <definedName name="solver_pre" localSheetId="1" hidden="1">0.000001</definedName>
    <definedName name="solver_rel1" localSheetId="1" hidden="1">1</definedName>
    <definedName name="solver_rhs1" localSheetId="1" hidden="1">50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11</definedName>
  </definedNames>
  <calcPr fullCalcOnLoad="1"/>
</workbook>
</file>

<file path=xl/comments1.xml><?xml version="1.0" encoding="utf-8"?>
<comments xmlns="http://schemas.openxmlformats.org/spreadsheetml/2006/main">
  <authors>
    <author>MTCTester</author>
  </authors>
  <commentList>
    <comment ref="A1" authorId="0">
      <text>
        <r>
          <rPr>
            <b/>
            <sz val="8"/>
            <rFont val="Tahoma"/>
            <family val="2"/>
          </rPr>
          <t xml:space="preserve">Spreadsheet written by Michael Buescher,  &lt;mbuescher@hb.edu&gt; with help from Nils Ahbel, &lt;ahbel@deerfield.edu&gt; June-July 2000 
Based on the "Candy Problem" from an MAA article by James Tanton &lt;jtanton@merrimack.edu&gt; and also worked on by Carly Ziniuk &lt;cziniuk@bss.on.ca&gt; and Ron Lancaster &lt;ron2718@netaccess.on.ca&gt;.
</t>
        </r>
      </text>
    </comment>
  </commentList>
</comments>
</file>

<file path=xl/comments2.xml><?xml version="1.0" encoding="utf-8"?>
<comments xmlns="http://schemas.openxmlformats.org/spreadsheetml/2006/main">
  <authors>
    <author>M. Buescher &amp; K. Elsila</author>
  </authors>
  <commentList>
    <comment ref="A1" authorId="0">
      <text>
        <r>
          <rPr>
            <b/>
            <sz val="8"/>
            <rFont val="Tahoma"/>
            <family val="0"/>
          </rPr>
          <t>Spreadsheet written by Michael Buescher,  &lt;mbuescher@hb.edu&gt; with help from Nils Ahbel, &lt;ahbel@deerfield.edu&gt; June-July 2000 
Based on the "Candy Problem" from an MAA article by James Tanton &lt;jtanton@merrimack.edu&gt; and also worked on by Carly Ziniuk &lt;cziniuk@bss.on.ca&gt; and Ron Lancaster &lt;ron2718@netaccess.on.ca&gt;.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Michael Buescher</author>
  </authors>
  <commentList>
    <comment ref="A1" authorId="0">
      <text>
        <r>
          <rPr>
            <b/>
            <sz val="8"/>
            <rFont val="Tahoma"/>
            <family val="0"/>
          </rPr>
          <t>Spreadsheet written by Michael Buescher,  &lt;mbuescher@hb.edu&gt; with help from Nils Ahbel, &lt;ahbel@deerfield.edu&gt; June-July 2000 
Based on the "Candy Problem" from an MAA article by James Tanton &lt;jtanton@merrimack.edu&gt; and also worked on by Carly Ziniuk &lt;cziniuk@bss.on.ca&gt; and Ron Lancaster &lt;ron2718@netaccess.on.ca&gt;.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<sst xmlns="http://schemas.openxmlformats.org/spreadsheetml/2006/main" count="65" uniqueCount="21">
  <si>
    <t>Round</t>
  </si>
  <si>
    <t>Person 1</t>
  </si>
  <si>
    <t>Person 2</t>
  </si>
  <si>
    <t>Person 3</t>
  </si>
  <si>
    <t>Person 5</t>
  </si>
  <si>
    <t>Person 4</t>
  </si>
  <si>
    <t>Minimum</t>
  </si>
  <si>
    <t>Maximum</t>
  </si>
  <si>
    <t>Average</t>
  </si>
  <si>
    <t>Stable?</t>
  </si>
  <si>
    <t>At each step of the Candy Problem, record how many pieces each person has.</t>
  </si>
  <si>
    <t>Calculate the minimum, maximum, and average number of pieces of candy for your group.</t>
  </si>
  <si>
    <t>Create a chart plotting the minimum, maximum, and average values.</t>
  </si>
  <si>
    <t>An interesting extension:  Also plot the number of pieces each person has.</t>
  </si>
  <si>
    <t>This page has the data for the charts on the other pages.</t>
  </si>
  <si>
    <t>Set the starting amounts for each person.</t>
  </si>
  <si>
    <t>Then move the "Round" scroll bar to watch the amounts change.</t>
  </si>
  <si>
    <t>Initial Amount</t>
  </si>
  <si>
    <t>Current Amount</t>
  </si>
  <si>
    <t xml:space="preserve">Round   </t>
  </si>
  <si>
    <t>Converges in round: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</si>
</sst>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23">
    <font>
      <sz val="10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0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.25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.75"/>
      <name val="Arial"/>
      <family val="2"/>
    </font>
    <font>
      <sz val="10"/>
      <color indexed="55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0" fillId="6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Candy Distribution!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1"/>
          <c:w val="0.858"/>
          <c:h val="0.83775"/>
        </c:manualLayout>
      </c:layout>
      <c:lineChart>
        <c:grouping val="standard"/>
        <c:varyColors val="0"/>
        <c:ser>
          <c:idx val="7"/>
          <c:order val="0"/>
          <c:tx>
            <c:strRef>
              <c:f>'Explore Data'!$H$4</c:f>
              <c:strCache>
                <c:ptCount val="1"/>
                <c:pt idx="0">
                  <c:v>Minimum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Data'!$H$5:$H$24</c:f>
              <c:numCache>
                <c:ptCount val="20"/>
                <c:pt idx="0">
                  <c:v>6</c:v>
                </c:pt>
                <c:pt idx="1">
                  <c:v>18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54</c:v>
                </c:pt>
                <c:pt idx="13">
                  <c:v>56</c:v>
                </c:pt>
                <c:pt idx="14">
                  <c:v>56</c:v>
                </c:pt>
                <c:pt idx="15">
                  <c:v>58</c:v>
                </c:pt>
                <c:pt idx="16">
                  <c:v>58</c:v>
                </c:pt>
                <c:pt idx="17">
                  <c:v>60</c:v>
                </c:pt>
                <c:pt idx="18">
                  <c:v>60</c:v>
                </c:pt>
                <c:pt idx="19">
                  <c:v>62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'Explore Data'!$I$4</c:f>
              <c:strCache>
                <c:ptCount val="1"/>
                <c:pt idx="0">
                  <c:v>Maximum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Data'!$I$5:$I$24</c:f>
              <c:numCache>
                <c:ptCount val="20"/>
                <c:pt idx="0">
                  <c:v>100</c:v>
                </c:pt>
                <c:pt idx="1">
                  <c:v>88</c:v>
                </c:pt>
                <c:pt idx="2">
                  <c:v>76</c:v>
                </c:pt>
                <c:pt idx="3">
                  <c:v>74</c:v>
                </c:pt>
                <c:pt idx="4">
                  <c:v>70</c:v>
                </c:pt>
                <c:pt idx="5">
                  <c:v>68</c:v>
                </c:pt>
                <c:pt idx="6">
                  <c:v>66</c:v>
                </c:pt>
                <c:pt idx="7">
                  <c:v>64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'Explore Data'!$B$4</c:f>
              <c:strCache>
                <c:ptCount val="1"/>
                <c:pt idx="0">
                  <c:v>Person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Data'!$B$5:$B$24</c:f>
              <c:numCache>
                <c:ptCount val="20"/>
                <c:pt idx="0">
                  <c:v>100</c:v>
                </c:pt>
                <c:pt idx="1">
                  <c:v>54</c:v>
                </c:pt>
                <c:pt idx="2">
                  <c:v>36</c:v>
                </c:pt>
                <c:pt idx="3">
                  <c:v>34</c:v>
                </c:pt>
                <c:pt idx="4">
                  <c:v>38</c:v>
                </c:pt>
                <c:pt idx="5">
                  <c:v>46</c:v>
                </c:pt>
                <c:pt idx="6">
                  <c:v>54</c:v>
                </c:pt>
                <c:pt idx="7">
                  <c:v>60</c:v>
                </c:pt>
                <c:pt idx="8">
                  <c:v>62</c:v>
                </c:pt>
                <c:pt idx="9">
                  <c:v>62</c:v>
                </c:pt>
                <c:pt idx="10">
                  <c:v>60</c:v>
                </c:pt>
                <c:pt idx="11">
                  <c:v>58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'Explore Data'!$C$4</c:f>
              <c:strCache>
                <c:ptCount val="1"/>
                <c:pt idx="0">
                  <c:v>Person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Data'!$C$5:$C$24</c:f>
              <c:numCache>
                <c:ptCount val="20"/>
                <c:pt idx="0">
                  <c:v>74</c:v>
                </c:pt>
                <c:pt idx="1">
                  <c:v>88</c:v>
                </c:pt>
                <c:pt idx="2">
                  <c:v>72</c:v>
                </c:pt>
                <c:pt idx="3">
                  <c:v>54</c:v>
                </c:pt>
                <c:pt idx="4">
                  <c:v>44</c:v>
                </c:pt>
                <c:pt idx="5">
                  <c:v>42</c:v>
                </c:pt>
                <c:pt idx="6">
                  <c:v>44</c:v>
                </c:pt>
                <c:pt idx="7">
                  <c:v>50</c:v>
                </c:pt>
                <c:pt idx="8">
                  <c:v>56</c:v>
                </c:pt>
                <c:pt idx="9">
                  <c:v>60</c:v>
                </c:pt>
                <c:pt idx="10">
                  <c:v>62</c:v>
                </c:pt>
                <c:pt idx="11">
                  <c:v>62</c:v>
                </c:pt>
                <c:pt idx="12">
                  <c:v>60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60</c:v>
                </c:pt>
                <c:pt idx="18">
                  <c:v>62</c:v>
                </c:pt>
                <c:pt idx="19">
                  <c:v>62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'Explore Data'!$D$4</c:f>
              <c:strCache>
                <c:ptCount val="1"/>
                <c:pt idx="0">
                  <c:v>Person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Data'!$D$5:$D$24</c:f>
              <c:numCache>
                <c:ptCount val="20"/>
                <c:pt idx="0">
                  <c:v>50</c:v>
                </c:pt>
                <c:pt idx="1">
                  <c:v>62</c:v>
                </c:pt>
                <c:pt idx="2">
                  <c:v>76</c:v>
                </c:pt>
                <c:pt idx="3">
                  <c:v>74</c:v>
                </c:pt>
                <c:pt idx="4">
                  <c:v>64</c:v>
                </c:pt>
                <c:pt idx="5">
                  <c:v>54</c:v>
                </c:pt>
                <c:pt idx="6">
                  <c:v>48</c:v>
                </c:pt>
                <c:pt idx="7">
                  <c:v>46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  <c:pt idx="12">
                  <c:v>62</c:v>
                </c:pt>
                <c:pt idx="13">
                  <c:v>62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'Explore Data'!$E$4</c:f>
              <c:strCache>
                <c:ptCount val="1"/>
                <c:pt idx="0">
                  <c:v>Person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Data'!$E$5:$E$24</c:f>
              <c:numCache>
                <c:ptCount val="20"/>
                <c:pt idx="0">
                  <c:v>30</c:v>
                </c:pt>
                <c:pt idx="1">
                  <c:v>40</c:v>
                </c:pt>
                <c:pt idx="2">
                  <c:v>52</c:v>
                </c:pt>
                <c:pt idx="3">
                  <c:v>64</c:v>
                </c:pt>
                <c:pt idx="4">
                  <c:v>70</c:v>
                </c:pt>
                <c:pt idx="5">
                  <c:v>68</c:v>
                </c:pt>
                <c:pt idx="6">
                  <c:v>62</c:v>
                </c:pt>
                <c:pt idx="7">
                  <c:v>56</c:v>
                </c:pt>
                <c:pt idx="8">
                  <c:v>52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58</c:v>
                </c:pt>
                <c:pt idx="13">
                  <c:v>60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'Explore Data'!$F$4</c:f>
              <c:strCache>
                <c:ptCount val="1"/>
                <c:pt idx="0">
                  <c:v>Person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Data'!$F$5:$F$24</c:f>
              <c:numCache>
                <c:ptCount val="20"/>
                <c:pt idx="0">
                  <c:v>6</c:v>
                </c:pt>
                <c:pt idx="1">
                  <c:v>18</c:v>
                </c:pt>
                <c:pt idx="2">
                  <c:v>30</c:v>
                </c:pt>
                <c:pt idx="3">
                  <c:v>42</c:v>
                </c:pt>
                <c:pt idx="4">
                  <c:v>54</c:v>
                </c:pt>
                <c:pt idx="5">
                  <c:v>62</c:v>
                </c:pt>
                <c:pt idx="6">
                  <c:v>66</c:v>
                </c:pt>
                <c:pt idx="7">
                  <c:v>64</c:v>
                </c:pt>
                <c:pt idx="8">
                  <c:v>60</c:v>
                </c:pt>
                <c:pt idx="9">
                  <c:v>56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56</c:v>
                </c:pt>
                <c:pt idx="14">
                  <c:v>58</c:v>
                </c:pt>
                <c:pt idx="15">
                  <c:v>60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'Explore Data'!$J$4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'Explore Data'!$A$5:$A$24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'Explore Data'!$J$5:$J$24</c:f>
              <c:numCache>
                <c:ptCount val="20"/>
                <c:pt idx="0">
                  <c:v>52</c:v>
                </c:pt>
                <c:pt idx="1">
                  <c:v>52.4</c:v>
                </c:pt>
                <c:pt idx="2">
                  <c:v>53.2</c:v>
                </c:pt>
                <c:pt idx="3">
                  <c:v>53.6</c:v>
                </c:pt>
                <c:pt idx="4">
                  <c:v>54</c:v>
                </c:pt>
                <c:pt idx="5">
                  <c:v>54.4</c:v>
                </c:pt>
                <c:pt idx="6">
                  <c:v>54.8</c:v>
                </c:pt>
                <c:pt idx="7">
                  <c:v>55.2</c:v>
                </c:pt>
                <c:pt idx="8">
                  <c:v>55.6</c:v>
                </c:pt>
                <c:pt idx="9">
                  <c:v>56</c:v>
                </c:pt>
                <c:pt idx="10">
                  <c:v>56.8</c:v>
                </c:pt>
                <c:pt idx="11">
                  <c:v>57.6</c:v>
                </c:pt>
                <c:pt idx="12">
                  <c:v>58</c:v>
                </c:pt>
                <c:pt idx="13">
                  <c:v>58.4</c:v>
                </c:pt>
                <c:pt idx="14">
                  <c:v>58.8</c:v>
                </c:pt>
                <c:pt idx="15">
                  <c:v>59.6</c:v>
                </c:pt>
                <c:pt idx="16">
                  <c:v>60.4</c:v>
                </c:pt>
                <c:pt idx="17">
                  <c:v>61.2</c:v>
                </c:pt>
                <c:pt idx="18">
                  <c:v>61.6</c:v>
                </c:pt>
                <c:pt idx="19">
                  <c:v>62</c:v>
                </c:pt>
              </c:numCache>
            </c:numRef>
          </c:val>
          <c:smooth val="0"/>
        </c:ser>
        <c:marker val="1"/>
        <c:axId val="32717452"/>
        <c:axId val="22673693"/>
      </c:lineChart>
      <c:catAx>
        <c:axId val="32717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73693"/>
        <c:crosses val="autoZero"/>
        <c:auto val="1"/>
        <c:lblOffset val="100"/>
        <c:noMultiLvlLbl val="0"/>
      </c:catAx>
      <c:valAx>
        <c:axId val="22673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74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35775"/>
          <c:w val="0.1165"/>
          <c:h val="0.52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Candy Pieces per Person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13325"/>
          <c:w val="0.6525"/>
          <c:h val="0.77575"/>
        </c:manualLayout>
      </c:layout>
      <c:pieChart>
        <c:varyColors val="1"/>
        <c:ser>
          <c:idx val="0"/>
          <c:order val="0"/>
          <c:tx>
            <c:v>Candy Pieces</c:v>
          </c:tx>
          <c:spPr>
            <a:solidFill>
              <a:srgbClr val="FF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8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('Pie Chart'!$D$5,'Pie Chart'!$D$7,'Pie Chart'!$D$9,'Pie Chart'!$D$11,'Pie Chart'!$D$13)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Candy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800080"/>
              </a:solidFill>
            </c:spPr>
          </c:dPt>
          <c:dPt>
            <c:idx val="4"/>
            <c:invertIfNegative val="0"/>
            <c:spPr>
              <a:solidFill>
                <a:srgbClr val="8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(Histogram!$A$5,Histogram!$A$7,Histogram!$A$9,Histogram!$A$11,Histogram!$A$13)</c:f>
              <c:strCache/>
            </c:strRef>
          </c:cat>
          <c:val>
            <c:numRef>
              <c:f>(Histogram!$D$5,Histogram!$D$7,Histogram!$D$9,Histogram!$D$11,Histogram!$D$13)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26322554"/>
        <c:axId val="6648883"/>
      </c:barChart>
      <c:catAx>
        <c:axId val="263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8883"/>
        <c:crosses val="autoZero"/>
        <c:auto val="1"/>
        <c:lblOffset val="100"/>
        <c:noMultiLvlLbl val="0"/>
      </c:catAx>
      <c:valAx>
        <c:axId val="664888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125"/>
          <c:w val="0.95475"/>
          <c:h val="0.9385"/>
        </c:manualLayout>
      </c:layout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6"/>
            <c:spPr>
              <a:solidFill>
                <a:srgbClr val="660066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xVal>
            <c:numRef>
              <c:f>Bubble!$E$5:$E$13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Bubble!$F$5:$F$13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bubbleSize>
            <c:numRef>
              <c:f>Bubble!$D$5:$D$13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bubbleSize>
        </c:ser>
        <c:axId val="19326616"/>
        <c:axId val="49919417"/>
      </c:bubbleChart>
      <c:valAx>
        <c:axId val="19326616"/>
        <c:scaling>
          <c:orientation val="minMax"/>
          <c:max val="80"/>
          <c:min val="20"/>
        </c:scaling>
        <c:axPos val="b"/>
        <c:delete val="1"/>
        <c:majorTickMark val="in"/>
        <c:minorTickMark val="none"/>
        <c:tickLblPos val="nextTo"/>
        <c:crossAx val="49919417"/>
        <c:crosses val="autoZero"/>
        <c:crossBetween val="midCat"/>
        <c:dispUnits/>
      </c:valAx>
      <c:valAx>
        <c:axId val="49919417"/>
        <c:scaling>
          <c:orientation val="minMax"/>
          <c:max val="70"/>
          <c:min val="30"/>
        </c:scaling>
        <c:axPos val="l"/>
        <c:delete val="1"/>
        <c:majorTickMark val="in"/>
        <c:minorTickMark val="none"/>
        <c:tickLblPos val="nextTo"/>
        <c:crossAx val="193266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125"/>
          <c:w val="0.95475"/>
          <c:h val="0.9385"/>
        </c:manualLayout>
      </c:layout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6"/>
            <c:spPr>
              <a:solidFill>
                <a:srgbClr val="660066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xVal>
            <c:numRef>
              <c:f>'Bubble Photo'!$E$5:$E$13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'Bubble Photo'!$F$5:$F$13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bubbleSize>
            <c:numRef>
              <c:f>'Bubble Photo'!$D$5:$D$13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bubbleSize>
        </c:ser>
        <c:axId val="44972646"/>
        <c:axId val="47773487"/>
      </c:bubbleChart>
      <c:valAx>
        <c:axId val="44972646"/>
        <c:scaling>
          <c:orientation val="minMax"/>
          <c:max val="80"/>
          <c:min val="20"/>
        </c:scaling>
        <c:axPos val="b"/>
        <c:delete val="1"/>
        <c:majorTickMark val="in"/>
        <c:minorTickMark val="none"/>
        <c:tickLblPos val="nextTo"/>
        <c:crossAx val="47773487"/>
        <c:crosses val="autoZero"/>
        <c:crossBetween val="midCat"/>
        <c:dispUnits/>
      </c:valAx>
      <c:valAx>
        <c:axId val="47773487"/>
        <c:scaling>
          <c:orientation val="minMax"/>
          <c:max val="70"/>
          <c:min val="30"/>
        </c:scaling>
        <c:axPos val="l"/>
        <c:delete val="1"/>
        <c:majorTickMark val="in"/>
        <c:minorTickMark val="none"/>
        <c:tickLblPos val="nextTo"/>
        <c:crossAx val="449726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123825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0486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19050</xdr:rowOff>
    </xdr:from>
    <xdr:to>
      <xdr:col>10</xdr:col>
      <xdr:colOff>304800</xdr:colOff>
      <xdr:row>20</xdr:row>
      <xdr:rowOff>114300</xdr:rowOff>
    </xdr:to>
    <xdr:graphicFrame>
      <xdr:nvGraphicFramePr>
        <xdr:cNvPr id="1" name="Chart 7"/>
        <xdr:cNvGraphicFramePr/>
      </xdr:nvGraphicFramePr>
      <xdr:xfrm>
        <a:off x="3067050" y="342900"/>
        <a:ext cx="38195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57150</xdr:rowOff>
    </xdr:from>
    <xdr:to>
      <xdr:col>10</xdr:col>
      <xdr:colOff>285750</xdr:colOff>
      <xdr:row>21</xdr:row>
      <xdr:rowOff>133350</xdr:rowOff>
    </xdr:to>
    <xdr:graphicFrame>
      <xdr:nvGraphicFramePr>
        <xdr:cNvPr id="1" name="Chart 12"/>
        <xdr:cNvGraphicFramePr/>
      </xdr:nvGraphicFramePr>
      <xdr:xfrm>
        <a:off x="3124200" y="381000"/>
        <a:ext cx="3743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0</xdr:rowOff>
    </xdr:from>
    <xdr:to>
      <xdr:col>11</xdr:col>
      <xdr:colOff>190500</xdr:colOff>
      <xdr:row>23</xdr:row>
      <xdr:rowOff>104775</xdr:rowOff>
    </xdr:to>
    <xdr:graphicFrame>
      <xdr:nvGraphicFramePr>
        <xdr:cNvPr id="1" name="Chart 11"/>
        <xdr:cNvGraphicFramePr/>
      </xdr:nvGraphicFramePr>
      <xdr:xfrm>
        <a:off x="3162300" y="0"/>
        <a:ext cx="4219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0</xdr:rowOff>
    </xdr:from>
    <xdr:to>
      <xdr:col>11</xdr:col>
      <xdr:colOff>190500</xdr:colOff>
      <xdr:row>23</xdr:row>
      <xdr:rowOff>104775</xdr:rowOff>
    </xdr:to>
    <xdr:graphicFrame>
      <xdr:nvGraphicFramePr>
        <xdr:cNvPr id="1" name="Chart 11"/>
        <xdr:cNvGraphicFramePr/>
      </xdr:nvGraphicFramePr>
      <xdr:xfrm>
        <a:off x="3162300" y="0"/>
        <a:ext cx="4219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V19" sqref="V19"/>
    </sheetView>
  </sheetViews>
  <sheetFormatPr defaultColWidth="9.140625" defaultRowHeight="12.75"/>
  <cols>
    <col min="1" max="6" width="9.140625" style="2" customWidth="1"/>
  </cols>
  <sheetData>
    <row r="1" ht="12.75">
      <c r="A1" s="6" t="s">
        <v>10</v>
      </c>
    </row>
    <row r="2" ht="12.75">
      <c r="A2" s="6" t="s">
        <v>11</v>
      </c>
    </row>
    <row r="3" ht="12.75">
      <c r="A3" s="6" t="s">
        <v>12</v>
      </c>
    </row>
    <row r="4" ht="12.75">
      <c r="A4" s="6" t="s">
        <v>13</v>
      </c>
    </row>
    <row r="5" ht="12.75">
      <c r="A5" s="6"/>
    </row>
    <row r="6" spans="1:10" s="1" customFormat="1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4</v>
      </c>
      <c r="G6" s="3"/>
      <c r="H6" s="3" t="s">
        <v>6</v>
      </c>
      <c r="I6" s="3" t="s">
        <v>7</v>
      </c>
      <c r="J6" s="3" t="s">
        <v>8</v>
      </c>
    </row>
    <row r="7" spans="1:10" ht="12.75">
      <c r="A7" s="7"/>
      <c r="B7" s="7"/>
      <c r="C7" s="7"/>
      <c r="D7" s="7"/>
      <c r="E7" s="7"/>
      <c r="F7" s="7"/>
      <c r="G7" s="8"/>
      <c r="H7" s="8"/>
      <c r="I7" s="8"/>
      <c r="J7" s="8"/>
    </row>
    <row r="8" ht="12.75"/>
    <row r="9" ht="12.75"/>
    <row r="10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workbookViewId="0" topLeftCell="A1">
      <selection activeCell="V21" sqref="V21"/>
    </sheetView>
  </sheetViews>
  <sheetFormatPr defaultColWidth="9.140625" defaultRowHeight="12.75"/>
  <cols>
    <col min="1" max="6" width="9.140625" style="2" customWidth="1"/>
  </cols>
  <sheetData>
    <row r="1" ht="12.75">
      <c r="A1" s="19" t="s">
        <v>14</v>
      </c>
    </row>
    <row r="2" spans="1:11" ht="12.75">
      <c r="A2" s="19"/>
      <c r="I2" s="35" t="s">
        <v>20</v>
      </c>
      <c r="J2" s="35"/>
      <c r="K2" s="35">
        <f>COUNTIF(K5:K36,"=FALSE")+1</f>
        <v>20</v>
      </c>
    </row>
    <row r="3" spans="2:6" ht="12.75">
      <c r="B3" s="2">
        <v>50</v>
      </c>
      <c r="C3" s="2">
        <v>37</v>
      </c>
      <c r="D3" s="2">
        <v>25</v>
      </c>
      <c r="E3" s="2">
        <v>15</v>
      </c>
      <c r="F3" s="2">
        <v>3</v>
      </c>
    </row>
    <row r="4" spans="1:11" s="1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5</v>
      </c>
      <c r="F4" s="3" t="s">
        <v>4</v>
      </c>
      <c r="G4" s="3"/>
      <c r="H4" s="36" t="s">
        <v>6</v>
      </c>
      <c r="I4" s="37" t="s">
        <v>7</v>
      </c>
      <c r="J4" s="3" t="s">
        <v>8</v>
      </c>
      <c r="K4" s="3" t="s">
        <v>9</v>
      </c>
    </row>
    <row r="5" spans="1:11" ht="12.75">
      <c r="A5" s="4">
        <v>1</v>
      </c>
      <c r="B5" s="4">
        <f>2*B3</f>
        <v>100</v>
      </c>
      <c r="C5" s="4">
        <f>2*C3</f>
        <v>74</v>
      </c>
      <c r="D5" s="4">
        <f>2*D3</f>
        <v>50</v>
      </c>
      <c r="E5" s="4">
        <f>2*E3</f>
        <v>30</v>
      </c>
      <c r="F5" s="4">
        <f>2*F3</f>
        <v>6</v>
      </c>
      <c r="G5" s="5"/>
      <c r="H5" s="5">
        <f>MIN(B5:F5)</f>
        <v>6</v>
      </c>
      <c r="I5" s="5">
        <f>MAX(B5:F5)</f>
        <v>100</v>
      </c>
      <c r="J5" s="5">
        <f>AVERAGE(B5:F5)</f>
        <v>52</v>
      </c>
      <c r="K5" s="5" t="b">
        <f>(H5=I5)</f>
        <v>0</v>
      </c>
    </row>
    <row r="6" spans="1:11" ht="12.75">
      <c r="A6" s="20">
        <f>A5+1</f>
        <v>2</v>
      </c>
      <c r="B6" s="20">
        <f>2*(INT(((B5/2)+(F5/2))/2+0.5))</f>
        <v>54</v>
      </c>
      <c r="C6" s="20">
        <f>2*(INT(((C5/2)+(B5/2))/2+0.5))</f>
        <v>88</v>
      </c>
      <c r="D6" s="20">
        <f>2*(INT(((D5/2)+(C5/2))/2+0.5))</f>
        <v>62</v>
      </c>
      <c r="E6" s="20">
        <f>2*(INT(((E5/2)+(D5/2))/2+0.5))</f>
        <v>40</v>
      </c>
      <c r="F6" s="20">
        <f>2*(INT(((F5/2)+(E5/2))/2+0.5))</f>
        <v>18</v>
      </c>
      <c r="G6" s="21"/>
      <c r="H6" s="21">
        <f>MIN(B6:F6)</f>
        <v>18</v>
      </c>
      <c r="I6" s="21">
        <f>MAX(B6:F6)</f>
        <v>88</v>
      </c>
      <c r="J6" s="21">
        <f>AVERAGE(B6:F6)</f>
        <v>52.4</v>
      </c>
      <c r="K6" s="21" t="b">
        <f aca="true" t="shared" si="0" ref="K6:K36">(H6=I6)</f>
        <v>0</v>
      </c>
    </row>
    <row r="7" spans="1:11" ht="12.75">
      <c r="A7" s="20">
        <f aca="true" t="shared" si="1" ref="A7:A24">A6+1</f>
        <v>3</v>
      </c>
      <c r="B7" s="20">
        <f aca="true" t="shared" si="2" ref="B7:B24">2*(INT(((B6/2)+(F6/2))/2+0.5))</f>
        <v>36</v>
      </c>
      <c r="C7" s="20">
        <f aca="true" t="shared" si="3" ref="C7:C24">2*(INT(((C6/2)+(B6/2))/2+0.5))</f>
        <v>72</v>
      </c>
      <c r="D7" s="20">
        <f aca="true" t="shared" si="4" ref="D7:D24">2*(INT(((D6/2)+(C6/2))/2+0.5))</f>
        <v>76</v>
      </c>
      <c r="E7" s="20">
        <f aca="true" t="shared" si="5" ref="E7:E24">2*(INT(((E6/2)+(D6/2))/2+0.5))</f>
        <v>52</v>
      </c>
      <c r="F7" s="20">
        <f aca="true" t="shared" si="6" ref="F7:F24">2*(INT(((F6/2)+(E6/2))/2+0.5))</f>
        <v>30</v>
      </c>
      <c r="G7" s="21"/>
      <c r="H7" s="21">
        <f aca="true" t="shared" si="7" ref="H7:H24">MIN(B7:F7)</f>
        <v>30</v>
      </c>
      <c r="I7" s="21">
        <f aca="true" t="shared" si="8" ref="I7:I24">MAX(B7:F7)</f>
        <v>76</v>
      </c>
      <c r="J7" s="21">
        <f aca="true" t="shared" si="9" ref="J7:J24">AVERAGE(B7:F7)</f>
        <v>53.2</v>
      </c>
      <c r="K7" s="21" t="b">
        <f t="shared" si="0"/>
        <v>0</v>
      </c>
    </row>
    <row r="8" spans="1:11" ht="12.75">
      <c r="A8" s="20">
        <f t="shared" si="1"/>
        <v>4</v>
      </c>
      <c r="B8" s="20">
        <f t="shared" si="2"/>
        <v>34</v>
      </c>
      <c r="C8" s="20">
        <f t="shared" si="3"/>
        <v>54</v>
      </c>
      <c r="D8" s="20">
        <f t="shared" si="4"/>
        <v>74</v>
      </c>
      <c r="E8" s="20">
        <f t="shared" si="5"/>
        <v>64</v>
      </c>
      <c r="F8" s="20">
        <f t="shared" si="6"/>
        <v>42</v>
      </c>
      <c r="G8" s="21"/>
      <c r="H8" s="21">
        <f t="shared" si="7"/>
        <v>34</v>
      </c>
      <c r="I8" s="21">
        <f t="shared" si="8"/>
        <v>74</v>
      </c>
      <c r="J8" s="21">
        <f t="shared" si="9"/>
        <v>53.6</v>
      </c>
      <c r="K8" s="21" t="b">
        <f t="shared" si="0"/>
        <v>0</v>
      </c>
    </row>
    <row r="9" spans="1:11" ht="12.75">
      <c r="A9" s="20">
        <f t="shared" si="1"/>
        <v>5</v>
      </c>
      <c r="B9" s="20">
        <f t="shared" si="2"/>
        <v>38</v>
      </c>
      <c r="C9" s="20">
        <f t="shared" si="3"/>
        <v>44</v>
      </c>
      <c r="D9" s="20">
        <f t="shared" si="4"/>
        <v>64</v>
      </c>
      <c r="E9" s="20">
        <f t="shared" si="5"/>
        <v>70</v>
      </c>
      <c r="F9" s="20">
        <f t="shared" si="6"/>
        <v>54</v>
      </c>
      <c r="G9" s="21"/>
      <c r="H9" s="21">
        <f t="shared" si="7"/>
        <v>38</v>
      </c>
      <c r="I9" s="21">
        <f t="shared" si="8"/>
        <v>70</v>
      </c>
      <c r="J9" s="21">
        <f t="shared" si="9"/>
        <v>54</v>
      </c>
      <c r="K9" s="21" t="b">
        <f t="shared" si="0"/>
        <v>0</v>
      </c>
    </row>
    <row r="10" spans="1:11" ht="12.75">
      <c r="A10" s="20">
        <f t="shared" si="1"/>
        <v>6</v>
      </c>
      <c r="B10" s="20">
        <f t="shared" si="2"/>
        <v>46</v>
      </c>
      <c r="C10" s="20">
        <f t="shared" si="3"/>
        <v>42</v>
      </c>
      <c r="D10" s="20">
        <f t="shared" si="4"/>
        <v>54</v>
      </c>
      <c r="E10" s="20">
        <f t="shared" si="5"/>
        <v>68</v>
      </c>
      <c r="F10" s="20">
        <f t="shared" si="6"/>
        <v>62</v>
      </c>
      <c r="G10" s="21"/>
      <c r="H10" s="21">
        <f t="shared" si="7"/>
        <v>42</v>
      </c>
      <c r="I10" s="21">
        <f t="shared" si="8"/>
        <v>68</v>
      </c>
      <c r="J10" s="21">
        <f t="shared" si="9"/>
        <v>54.4</v>
      </c>
      <c r="K10" s="21" t="b">
        <f t="shared" si="0"/>
        <v>0</v>
      </c>
    </row>
    <row r="11" spans="1:11" ht="12.75">
      <c r="A11" s="20">
        <f t="shared" si="1"/>
        <v>7</v>
      </c>
      <c r="B11" s="20">
        <f t="shared" si="2"/>
        <v>54</v>
      </c>
      <c r="C11" s="20">
        <f t="shared" si="3"/>
        <v>44</v>
      </c>
      <c r="D11" s="20">
        <f t="shared" si="4"/>
        <v>48</v>
      </c>
      <c r="E11" s="20">
        <f t="shared" si="5"/>
        <v>62</v>
      </c>
      <c r="F11" s="20">
        <f t="shared" si="6"/>
        <v>66</v>
      </c>
      <c r="G11" s="21"/>
      <c r="H11" s="21">
        <f t="shared" si="7"/>
        <v>44</v>
      </c>
      <c r="I11" s="21">
        <f t="shared" si="8"/>
        <v>66</v>
      </c>
      <c r="J11" s="21">
        <f t="shared" si="9"/>
        <v>54.8</v>
      </c>
      <c r="K11" s="21" t="b">
        <f t="shared" si="0"/>
        <v>0</v>
      </c>
    </row>
    <row r="12" spans="1:11" ht="12.75">
      <c r="A12" s="20">
        <f t="shared" si="1"/>
        <v>8</v>
      </c>
      <c r="B12" s="20">
        <f t="shared" si="2"/>
        <v>60</v>
      </c>
      <c r="C12" s="20">
        <f t="shared" si="3"/>
        <v>50</v>
      </c>
      <c r="D12" s="20">
        <f t="shared" si="4"/>
        <v>46</v>
      </c>
      <c r="E12" s="20">
        <f t="shared" si="5"/>
        <v>56</v>
      </c>
      <c r="F12" s="20">
        <f t="shared" si="6"/>
        <v>64</v>
      </c>
      <c r="G12" s="21"/>
      <c r="H12" s="21">
        <f t="shared" si="7"/>
        <v>46</v>
      </c>
      <c r="I12" s="21">
        <f t="shared" si="8"/>
        <v>64</v>
      </c>
      <c r="J12" s="21">
        <f t="shared" si="9"/>
        <v>55.2</v>
      </c>
      <c r="K12" s="21" t="b">
        <f t="shared" si="0"/>
        <v>0</v>
      </c>
    </row>
    <row r="13" spans="1:11" ht="12.75">
      <c r="A13" s="20">
        <f t="shared" si="1"/>
        <v>9</v>
      </c>
      <c r="B13" s="20">
        <f t="shared" si="2"/>
        <v>62</v>
      </c>
      <c r="C13" s="20">
        <f t="shared" si="3"/>
        <v>56</v>
      </c>
      <c r="D13" s="20">
        <f t="shared" si="4"/>
        <v>48</v>
      </c>
      <c r="E13" s="20">
        <f t="shared" si="5"/>
        <v>52</v>
      </c>
      <c r="F13" s="20">
        <f t="shared" si="6"/>
        <v>60</v>
      </c>
      <c r="G13" s="21"/>
      <c r="H13" s="21">
        <f t="shared" si="7"/>
        <v>48</v>
      </c>
      <c r="I13" s="21">
        <f t="shared" si="8"/>
        <v>62</v>
      </c>
      <c r="J13" s="21">
        <f t="shared" si="9"/>
        <v>55.6</v>
      </c>
      <c r="K13" s="21" t="b">
        <f t="shared" si="0"/>
        <v>0</v>
      </c>
    </row>
    <row r="14" spans="1:11" ht="12.75">
      <c r="A14" s="20">
        <f t="shared" si="1"/>
        <v>10</v>
      </c>
      <c r="B14" s="20">
        <f t="shared" si="2"/>
        <v>62</v>
      </c>
      <c r="C14" s="20">
        <f t="shared" si="3"/>
        <v>60</v>
      </c>
      <c r="D14" s="20">
        <f t="shared" si="4"/>
        <v>52</v>
      </c>
      <c r="E14" s="20">
        <f t="shared" si="5"/>
        <v>50</v>
      </c>
      <c r="F14" s="20">
        <f t="shared" si="6"/>
        <v>56</v>
      </c>
      <c r="G14" s="21"/>
      <c r="H14" s="21">
        <f t="shared" si="7"/>
        <v>50</v>
      </c>
      <c r="I14" s="21">
        <f t="shared" si="8"/>
        <v>62</v>
      </c>
      <c r="J14" s="21">
        <f t="shared" si="9"/>
        <v>56</v>
      </c>
      <c r="K14" s="21" t="b">
        <f t="shared" si="0"/>
        <v>0</v>
      </c>
    </row>
    <row r="15" spans="1:11" ht="12.75">
      <c r="A15" s="20">
        <f t="shared" si="1"/>
        <v>11</v>
      </c>
      <c r="B15" s="20">
        <f t="shared" si="2"/>
        <v>60</v>
      </c>
      <c r="C15" s="20">
        <f t="shared" si="3"/>
        <v>62</v>
      </c>
      <c r="D15" s="20">
        <f t="shared" si="4"/>
        <v>56</v>
      </c>
      <c r="E15" s="20">
        <f t="shared" si="5"/>
        <v>52</v>
      </c>
      <c r="F15" s="20">
        <f t="shared" si="6"/>
        <v>54</v>
      </c>
      <c r="G15" s="21"/>
      <c r="H15" s="21">
        <f t="shared" si="7"/>
        <v>52</v>
      </c>
      <c r="I15" s="21">
        <f t="shared" si="8"/>
        <v>62</v>
      </c>
      <c r="J15" s="21">
        <f t="shared" si="9"/>
        <v>56.8</v>
      </c>
      <c r="K15" s="21" t="b">
        <f t="shared" si="0"/>
        <v>0</v>
      </c>
    </row>
    <row r="16" spans="1:11" ht="12.75">
      <c r="A16" s="20">
        <f t="shared" si="1"/>
        <v>12</v>
      </c>
      <c r="B16" s="20">
        <f t="shared" si="2"/>
        <v>58</v>
      </c>
      <c r="C16" s="20">
        <f t="shared" si="3"/>
        <v>62</v>
      </c>
      <c r="D16" s="20">
        <f t="shared" si="4"/>
        <v>60</v>
      </c>
      <c r="E16" s="20">
        <f t="shared" si="5"/>
        <v>54</v>
      </c>
      <c r="F16" s="20">
        <f t="shared" si="6"/>
        <v>54</v>
      </c>
      <c r="G16" s="21"/>
      <c r="H16" s="21">
        <f t="shared" si="7"/>
        <v>54</v>
      </c>
      <c r="I16" s="21">
        <f t="shared" si="8"/>
        <v>62</v>
      </c>
      <c r="J16" s="21">
        <f t="shared" si="9"/>
        <v>57.6</v>
      </c>
      <c r="K16" s="21" t="b">
        <f t="shared" si="0"/>
        <v>0</v>
      </c>
    </row>
    <row r="17" spans="1:11" ht="12.75">
      <c r="A17" s="20">
        <f t="shared" si="1"/>
        <v>13</v>
      </c>
      <c r="B17" s="20">
        <f t="shared" si="2"/>
        <v>56</v>
      </c>
      <c r="C17" s="20">
        <f t="shared" si="3"/>
        <v>60</v>
      </c>
      <c r="D17" s="20">
        <f t="shared" si="4"/>
        <v>62</v>
      </c>
      <c r="E17" s="20">
        <f t="shared" si="5"/>
        <v>58</v>
      </c>
      <c r="F17" s="20">
        <f t="shared" si="6"/>
        <v>54</v>
      </c>
      <c r="G17" s="21"/>
      <c r="H17" s="21">
        <f t="shared" si="7"/>
        <v>54</v>
      </c>
      <c r="I17" s="21">
        <f t="shared" si="8"/>
        <v>62</v>
      </c>
      <c r="J17" s="21">
        <f t="shared" si="9"/>
        <v>58</v>
      </c>
      <c r="K17" s="21" t="b">
        <f t="shared" si="0"/>
        <v>0</v>
      </c>
    </row>
    <row r="18" spans="1:11" ht="12.75">
      <c r="A18" s="20">
        <f t="shared" si="1"/>
        <v>14</v>
      </c>
      <c r="B18" s="20">
        <f t="shared" si="2"/>
        <v>56</v>
      </c>
      <c r="C18" s="20">
        <f t="shared" si="3"/>
        <v>58</v>
      </c>
      <c r="D18" s="20">
        <f t="shared" si="4"/>
        <v>62</v>
      </c>
      <c r="E18" s="20">
        <f t="shared" si="5"/>
        <v>60</v>
      </c>
      <c r="F18" s="20">
        <f t="shared" si="6"/>
        <v>56</v>
      </c>
      <c r="G18" s="21"/>
      <c r="H18" s="21">
        <f t="shared" si="7"/>
        <v>56</v>
      </c>
      <c r="I18" s="21">
        <f t="shared" si="8"/>
        <v>62</v>
      </c>
      <c r="J18" s="21">
        <f t="shared" si="9"/>
        <v>58.4</v>
      </c>
      <c r="K18" s="21" t="b">
        <f t="shared" si="0"/>
        <v>0</v>
      </c>
    </row>
    <row r="19" spans="1:11" ht="12.75">
      <c r="A19" s="20">
        <f t="shared" si="1"/>
        <v>15</v>
      </c>
      <c r="B19" s="20">
        <f t="shared" si="2"/>
        <v>56</v>
      </c>
      <c r="C19" s="20">
        <f t="shared" si="3"/>
        <v>58</v>
      </c>
      <c r="D19" s="20">
        <f t="shared" si="4"/>
        <v>60</v>
      </c>
      <c r="E19" s="20">
        <f t="shared" si="5"/>
        <v>62</v>
      </c>
      <c r="F19" s="20">
        <f t="shared" si="6"/>
        <v>58</v>
      </c>
      <c r="G19" s="21"/>
      <c r="H19" s="21">
        <f t="shared" si="7"/>
        <v>56</v>
      </c>
      <c r="I19" s="21">
        <f t="shared" si="8"/>
        <v>62</v>
      </c>
      <c r="J19" s="21">
        <f t="shared" si="9"/>
        <v>58.8</v>
      </c>
      <c r="K19" s="21" t="b">
        <f t="shared" si="0"/>
        <v>0</v>
      </c>
    </row>
    <row r="20" spans="1:11" ht="12.75">
      <c r="A20" s="20">
        <f t="shared" si="1"/>
        <v>16</v>
      </c>
      <c r="B20" s="20">
        <f t="shared" si="2"/>
        <v>58</v>
      </c>
      <c r="C20" s="20">
        <f t="shared" si="3"/>
        <v>58</v>
      </c>
      <c r="D20" s="20">
        <f t="shared" si="4"/>
        <v>60</v>
      </c>
      <c r="E20" s="20">
        <f t="shared" si="5"/>
        <v>62</v>
      </c>
      <c r="F20" s="20">
        <f t="shared" si="6"/>
        <v>60</v>
      </c>
      <c r="G20" s="21"/>
      <c r="H20" s="21">
        <f t="shared" si="7"/>
        <v>58</v>
      </c>
      <c r="I20" s="21">
        <f t="shared" si="8"/>
        <v>62</v>
      </c>
      <c r="J20" s="21">
        <f t="shared" si="9"/>
        <v>59.6</v>
      </c>
      <c r="K20" s="21" t="b">
        <f t="shared" si="0"/>
        <v>0</v>
      </c>
    </row>
    <row r="21" spans="1:11" ht="12.75">
      <c r="A21" s="20">
        <f t="shared" si="1"/>
        <v>17</v>
      </c>
      <c r="B21" s="20">
        <f t="shared" si="2"/>
        <v>60</v>
      </c>
      <c r="C21" s="20">
        <f t="shared" si="3"/>
        <v>58</v>
      </c>
      <c r="D21" s="20">
        <f t="shared" si="4"/>
        <v>60</v>
      </c>
      <c r="E21" s="20">
        <f t="shared" si="5"/>
        <v>62</v>
      </c>
      <c r="F21" s="20">
        <f t="shared" si="6"/>
        <v>62</v>
      </c>
      <c r="G21" s="21"/>
      <c r="H21" s="21">
        <f t="shared" si="7"/>
        <v>58</v>
      </c>
      <c r="I21" s="21">
        <f t="shared" si="8"/>
        <v>62</v>
      </c>
      <c r="J21" s="21">
        <f t="shared" si="9"/>
        <v>60.4</v>
      </c>
      <c r="K21" s="21" t="b">
        <f t="shared" si="0"/>
        <v>0</v>
      </c>
    </row>
    <row r="22" spans="1:11" ht="12.75">
      <c r="A22" s="20">
        <f t="shared" si="1"/>
        <v>18</v>
      </c>
      <c r="B22" s="20">
        <f t="shared" si="2"/>
        <v>62</v>
      </c>
      <c r="C22" s="20">
        <f t="shared" si="3"/>
        <v>60</v>
      </c>
      <c r="D22" s="20">
        <f t="shared" si="4"/>
        <v>60</v>
      </c>
      <c r="E22" s="20">
        <f t="shared" si="5"/>
        <v>62</v>
      </c>
      <c r="F22" s="20">
        <f t="shared" si="6"/>
        <v>62</v>
      </c>
      <c r="G22" s="21"/>
      <c r="H22" s="21">
        <f t="shared" si="7"/>
        <v>60</v>
      </c>
      <c r="I22" s="21">
        <f t="shared" si="8"/>
        <v>62</v>
      </c>
      <c r="J22" s="21">
        <f t="shared" si="9"/>
        <v>61.2</v>
      </c>
      <c r="K22" s="21" t="b">
        <f t="shared" si="0"/>
        <v>0</v>
      </c>
    </row>
    <row r="23" spans="1:11" ht="12.75">
      <c r="A23" s="20">
        <f t="shared" si="1"/>
        <v>19</v>
      </c>
      <c r="B23" s="20">
        <f t="shared" si="2"/>
        <v>62</v>
      </c>
      <c r="C23" s="20">
        <f t="shared" si="3"/>
        <v>62</v>
      </c>
      <c r="D23" s="20">
        <f t="shared" si="4"/>
        <v>60</v>
      </c>
      <c r="E23" s="20">
        <f t="shared" si="5"/>
        <v>62</v>
      </c>
      <c r="F23" s="20">
        <f t="shared" si="6"/>
        <v>62</v>
      </c>
      <c r="G23" s="21"/>
      <c r="H23" s="21">
        <f t="shared" si="7"/>
        <v>60</v>
      </c>
      <c r="I23" s="21">
        <f t="shared" si="8"/>
        <v>62</v>
      </c>
      <c r="J23" s="21">
        <f t="shared" si="9"/>
        <v>61.6</v>
      </c>
      <c r="K23" s="21" t="b">
        <f t="shared" si="0"/>
        <v>0</v>
      </c>
    </row>
    <row r="24" spans="1:11" ht="12.75">
      <c r="A24" s="20">
        <f t="shared" si="1"/>
        <v>20</v>
      </c>
      <c r="B24" s="20">
        <f t="shared" si="2"/>
        <v>62</v>
      </c>
      <c r="C24" s="20">
        <f t="shared" si="3"/>
        <v>62</v>
      </c>
      <c r="D24" s="20">
        <f t="shared" si="4"/>
        <v>62</v>
      </c>
      <c r="E24" s="20">
        <f t="shared" si="5"/>
        <v>62</v>
      </c>
      <c r="F24" s="20">
        <f t="shared" si="6"/>
        <v>62</v>
      </c>
      <c r="G24" s="21"/>
      <c r="H24" s="21">
        <f t="shared" si="7"/>
        <v>62</v>
      </c>
      <c r="I24" s="21">
        <f t="shared" si="8"/>
        <v>62</v>
      </c>
      <c r="J24" s="21">
        <f t="shared" si="9"/>
        <v>62</v>
      </c>
      <c r="K24" s="21" t="b">
        <f t="shared" si="0"/>
        <v>1</v>
      </c>
    </row>
    <row r="25" spans="1:11" ht="12.75">
      <c r="A25" s="20">
        <f aca="true" t="shared" si="10" ref="A25:A36">A24+1</f>
        <v>21</v>
      </c>
      <c r="B25" s="20">
        <f aca="true" t="shared" si="11" ref="B25:B36">2*(INT(((B24/2)+(F24/2))/2+0.5))</f>
        <v>62</v>
      </c>
      <c r="C25" s="20">
        <f aca="true" t="shared" si="12" ref="C25:C36">2*(INT(((C24/2)+(B24/2))/2+0.5))</f>
        <v>62</v>
      </c>
      <c r="D25" s="20">
        <f aca="true" t="shared" si="13" ref="D25:D36">2*(INT(((D24/2)+(C24/2))/2+0.5))</f>
        <v>62</v>
      </c>
      <c r="E25" s="20">
        <f aca="true" t="shared" si="14" ref="E25:E36">2*(INT(((E24/2)+(D24/2))/2+0.5))</f>
        <v>62</v>
      </c>
      <c r="F25" s="20">
        <f aca="true" t="shared" si="15" ref="F25:F36">2*(INT(((F24/2)+(E24/2))/2+0.5))</f>
        <v>62</v>
      </c>
      <c r="G25" s="21"/>
      <c r="H25" s="21">
        <f aca="true" t="shared" si="16" ref="H25:H36">MIN(B25:F25)</f>
        <v>62</v>
      </c>
      <c r="I25" s="21">
        <f aca="true" t="shared" si="17" ref="I25:I36">MAX(B25:F25)</f>
        <v>62</v>
      </c>
      <c r="J25" s="21">
        <f aca="true" t="shared" si="18" ref="J25:J36">AVERAGE(B25:F25)</f>
        <v>62</v>
      </c>
      <c r="K25" s="21" t="b">
        <f t="shared" si="0"/>
        <v>1</v>
      </c>
    </row>
    <row r="26" spans="1:11" ht="12.75">
      <c r="A26" s="20">
        <f t="shared" si="10"/>
        <v>22</v>
      </c>
      <c r="B26" s="20">
        <f t="shared" si="11"/>
        <v>62</v>
      </c>
      <c r="C26" s="20">
        <f t="shared" si="12"/>
        <v>62</v>
      </c>
      <c r="D26" s="20">
        <f t="shared" si="13"/>
        <v>62</v>
      </c>
      <c r="E26" s="20">
        <f t="shared" si="14"/>
        <v>62</v>
      </c>
      <c r="F26" s="20">
        <f t="shared" si="15"/>
        <v>62</v>
      </c>
      <c r="G26" s="21"/>
      <c r="H26" s="21">
        <f t="shared" si="16"/>
        <v>62</v>
      </c>
      <c r="I26" s="21">
        <f t="shared" si="17"/>
        <v>62</v>
      </c>
      <c r="J26" s="21">
        <f t="shared" si="18"/>
        <v>62</v>
      </c>
      <c r="K26" s="21" t="b">
        <f t="shared" si="0"/>
        <v>1</v>
      </c>
    </row>
    <row r="27" spans="1:11" ht="12.75">
      <c r="A27" s="20">
        <f t="shared" si="10"/>
        <v>23</v>
      </c>
      <c r="B27" s="20">
        <f t="shared" si="11"/>
        <v>62</v>
      </c>
      <c r="C27" s="20">
        <f t="shared" si="12"/>
        <v>62</v>
      </c>
      <c r="D27" s="20">
        <f t="shared" si="13"/>
        <v>62</v>
      </c>
      <c r="E27" s="20">
        <f t="shared" si="14"/>
        <v>62</v>
      </c>
      <c r="F27" s="20">
        <f t="shared" si="15"/>
        <v>62</v>
      </c>
      <c r="G27" s="21"/>
      <c r="H27" s="21">
        <f t="shared" si="16"/>
        <v>62</v>
      </c>
      <c r="I27" s="21">
        <f t="shared" si="17"/>
        <v>62</v>
      </c>
      <c r="J27" s="21">
        <f t="shared" si="18"/>
        <v>62</v>
      </c>
      <c r="K27" s="21" t="b">
        <f t="shared" si="0"/>
        <v>1</v>
      </c>
    </row>
    <row r="28" spans="1:11" ht="12.75">
      <c r="A28" s="20">
        <f t="shared" si="10"/>
        <v>24</v>
      </c>
      <c r="B28" s="20">
        <f t="shared" si="11"/>
        <v>62</v>
      </c>
      <c r="C28" s="20">
        <f t="shared" si="12"/>
        <v>62</v>
      </c>
      <c r="D28" s="20">
        <f t="shared" si="13"/>
        <v>62</v>
      </c>
      <c r="E28" s="20">
        <f t="shared" si="14"/>
        <v>62</v>
      </c>
      <c r="F28" s="20">
        <f t="shared" si="15"/>
        <v>62</v>
      </c>
      <c r="G28" s="21"/>
      <c r="H28" s="21">
        <f t="shared" si="16"/>
        <v>62</v>
      </c>
      <c r="I28" s="21">
        <f t="shared" si="17"/>
        <v>62</v>
      </c>
      <c r="J28" s="21">
        <f t="shared" si="18"/>
        <v>62</v>
      </c>
      <c r="K28" s="21" t="b">
        <f t="shared" si="0"/>
        <v>1</v>
      </c>
    </row>
    <row r="29" spans="1:11" ht="12.75">
      <c r="A29" s="20">
        <f t="shared" si="10"/>
        <v>25</v>
      </c>
      <c r="B29" s="20">
        <f t="shared" si="11"/>
        <v>62</v>
      </c>
      <c r="C29" s="20">
        <f t="shared" si="12"/>
        <v>62</v>
      </c>
      <c r="D29" s="20">
        <f t="shared" si="13"/>
        <v>62</v>
      </c>
      <c r="E29" s="20">
        <f t="shared" si="14"/>
        <v>62</v>
      </c>
      <c r="F29" s="20">
        <f t="shared" si="15"/>
        <v>62</v>
      </c>
      <c r="G29" s="21"/>
      <c r="H29" s="21">
        <f t="shared" si="16"/>
        <v>62</v>
      </c>
      <c r="I29" s="21">
        <f t="shared" si="17"/>
        <v>62</v>
      </c>
      <c r="J29" s="21">
        <f t="shared" si="18"/>
        <v>62</v>
      </c>
      <c r="K29" s="21" t="b">
        <f t="shared" si="0"/>
        <v>1</v>
      </c>
    </row>
    <row r="30" spans="1:11" ht="12.75">
      <c r="A30" s="20">
        <f t="shared" si="10"/>
        <v>26</v>
      </c>
      <c r="B30" s="20">
        <f t="shared" si="11"/>
        <v>62</v>
      </c>
      <c r="C30" s="20">
        <f t="shared" si="12"/>
        <v>62</v>
      </c>
      <c r="D30" s="20">
        <f t="shared" si="13"/>
        <v>62</v>
      </c>
      <c r="E30" s="20">
        <f t="shared" si="14"/>
        <v>62</v>
      </c>
      <c r="F30" s="20">
        <f t="shared" si="15"/>
        <v>62</v>
      </c>
      <c r="G30" s="21"/>
      <c r="H30" s="21">
        <f t="shared" si="16"/>
        <v>62</v>
      </c>
      <c r="I30" s="21">
        <f t="shared" si="17"/>
        <v>62</v>
      </c>
      <c r="J30" s="21">
        <f t="shared" si="18"/>
        <v>62</v>
      </c>
      <c r="K30" s="21" t="b">
        <f t="shared" si="0"/>
        <v>1</v>
      </c>
    </row>
    <row r="31" spans="1:11" ht="12.75">
      <c r="A31" s="20">
        <f t="shared" si="10"/>
        <v>27</v>
      </c>
      <c r="B31" s="20">
        <f t="shared" si="11"/>
        <v>62</v>
      </c>
      <c r="C31" s="20">
        <f t="shared" si="12"/>
        <v>62</v>
      </c>
      <c r="D31" s="20">
        <f t="shared" si="13"/>
        <v>62</v>
      </c>
      <c r="E31" s="20">
        <f t="shared" si="14"/>
        <v>62</v>
      </c>
      <c r="F31" s="20">
        <f t="shared" si="15"/>
        <v>62</v>
      </c>
      <c r="G31" s="21"/>
      <c r="H31" s="21">
        <f t="shared" si="16"/>
        <v>62</v>
      </c>
      <c r="I31" s="21">
        <f t="shared" si="17"/>
        <v>62</v>
      </c>
      <c r="J31" s="21">
        <f t="shared" si="18"/>
        <v>62</v>
      </c>
      <c r="K31" s="21" t="b">
        <f t="shared" si="0"/>
        <v>1</v>
      </c>
    </row>
    <row r="32" spans="1:11" ht="12.75">
      <c r="A32" s="20">
        <f t="shared" si="10"/>
        <v>28</v>
      </c>
      <c r="B32" s="20">
        <f t="shared" si="11"/>
        <v>62</v>
      </c>
      <c r="C32" s="20">
        <f t="shared" si="12"/>
        <v>62</v>
      </c>
      <c r="D32" s="20">
        <f t="shared" si="13"/>
        <v>62</v>
      </c>
      <c r="E32" s="20">
        <f t="shared" si="14"/>
        <v>62</v>
      </c>
      <c r="F32" s="20">
        <f t="shared" si="15"/>
        <v>62</v>
      </c>
      <c r="G32" s="21"/>
      <c r="H32" s="21">
        <f t="shared" si="16"/>
        <v>62</v>
      </c>
      <c r="I32" s="21">
        <f t="shared" si="17"/>
        <v>62</v>
      </c>
      <c r="J32" s="21">
        <f t="shared" si="18"/>
        <v>62</v>
      </c>
      <c r="K32" s="21" t="b">
        <f t="shared" si="0"/>
        <v>1</v>
      </c>
    </row>
    <row r="33" spans="1:11" ht="12.75">
      <c r="A33" s="20">
        <f t="shared" si="10"/>
        <v>29</v>
      </c>
      <c r="B33" s="20">
        <f t="shared" si="11"/>
        <v>62</v>
      </c>
      <c r="C33" s="20">
        <f t="shared" si="12"/>
        <v>62</v>
      </c>
      <c r="D33" s="20">
        <f t="shared" si="13"/>
        <v>62</v>
      </c>
      <c r="E33" s="20">
        <f t="shared" si="14"/>
        <v>62</v>
      </c>
      <c r="F33" s="20">
        <f t="shared" si="15"/>
        <v>62</v>
      </c>
      <c r="G33" s="21"/>
      <c r="H33" s="21">
        <f t="shared" si="16"/>
        <v>62</v>
      </c>
      <c r="I33" s="21">
        <f t="shared" si="17"/>
        <v>62</v>
      </c>
      <c r="J33" s="21">
        <f t="shared" si="18"/>
        <v>62</v>
      </c>
      <c r="K33" s="21" t="b">
        <f t="shared" si="0"/>
        <v>1</v>
      </c>
    </row>
    <row r="34" spans="1:11" ht="12.75">
      <c r="A34" s="20">
        <f t="shared" si="10"/>
        <v>30</v>
      </c>
      <c r="B34" s="20">
        <f t="shared" si="11"/>
        <v>62</v>
      </c>
      <c r="C34" s="20">
        <f t="shared" si="12"/>
        <v>62</v>
      </c>
      <c r="D34" s="20">
        <f t="shared" si="13"/>
        <v>62</v>
      </c>
      <c r="E34" s="20">
        <f t="shared" si="14"/>
        <v>62</v>
      </c>
      <c r="F34" s="20">
        <f t="shared" si="15"/>
        <v>62</v>
      </c>
      <c r="G34" s="21"/>
      <c r="H34" s="21">
        <f t="shared" si="16"/>
        <v>62</v>
      </c>
      <c r="I34" s="21">
        <f t="shared" si="17"/>
        <v>62</v>
      </c>
      <c r="J34" s="21">
        <f t="shared" si="18"/>
        <v>62</v>
      </c>
      <c r="K34" s="21" t="b">
        <f t="shared" si="0"/>
        <v>1</v>
      </c>
    </row>
    <row r="35" spans="1:11" ht="12.75">
      <c r="A35" s="20">
        <f t="shared" si="10"/>
        <v>31</v>
      </c>
      <c r="B35" s="20">
        <f t="shared" si="11"/>
        <v>62</v>
      </c>
      <c r="C35" s="20">
        <f t="shared" si="12"/>
        <v>62</v>
      </c>
      <c r="D35" s="20">
        <f t="shared" si="13"/>
        <v>62</v>
      </c>
      <c r="E35" s="20">
        <f t="shared" si="14"/>
        <v>62</v>
      </c>
      <c r="F35" s="20">
        <f t="shared" si="15"/>
        <v>62</v>
      </c>
      <c r="G35" s="21"/>
      <c r="H35" s="21">
        <f t="shared" si="16"/>
        <v>62</v>
      </c>
      <c r="I35" s="21">
        <f t="shared" si="17"/>
        <v>62</v>
      </c>
      <c r="J35" s="21">
        <f t="shared" si="18"/>
        <v>62</v>
      </c>
      <c r="K35" s="21" t="b">
        <f t="shared" si="0"/>
        <v>1</v>
      </c>
    </row>
    <row r="36" spans="1:11" ht="12.75">
      <c r="A36" s="20">
        <f t="shared" si="10"/>
        <v>32</v>
      </c>
      <c r="B36" s="20">
        <f t="shared" si="11"/>
        <v>62</v>
      </c>
      <c r="C36" s="20">
        <f t="shared" si="12"/>
        <v>62</v>
      </c>
      <c r="D36" s="20">
        <f t="shared" si="13"/>
        <v>62</v>
      </c>
      <c r="E36" s="20">
        <f t="shared" si="14"/>
        <v>62</v>
      </c>
      <c r="F36" s="20">
        <f t="shared" si="15"/>
        <v>62</v>
      </c>
      <c r="G36" s="21"/>
      <c r="H36" s="21">
        <f t="shared" si="16"/>
        <v>62</v>
      </c>
      <c r="I36" s="21">
        <f t="shared" si="17"/>
        <v>62</v>
      </c>
      <c r="J36" s="21">
        <f t="shared" si="18"/>
        <v>62</v>
      </c>
      <c r="K36" s="21" t="b">
        <f t="shared" si="0"/>
        <v>1</v>
      </c>
    </row>
  </sheetData>
  <conditionalFormatting sqref="B6:F36">
    <cfRule type="expression" priority="1" dxfId="0" stopIfTrue="1">
      <formula>$K6</formula>
    </cfRule>
    <cfRule type="expression" priority="2" dxfId="1" stopIfTrue="1">
      <formula>(B6=$I6)</formula>
    </cfRule>
    <cfRule type="expression" priority="3" dxfId="2" stopIfTrue="1">
      <formula>(B6=$H6)</formula>
    </cfRule>
  </conditionalFormatting>
  <conditionalFormatting sqref="A6:A36 G6:K36">
    <cfRule type="expression" priority="4" dxfId="0" stopIfTrue="1">
      <formula>$K6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N17:P25"/>
  <sheetViews>
    <sheetView zoomScale="75" zoomScaleNormal="75" workbookViewId="0" topLeftCell="A1">
      <selection activeCell="N1" sqref="N1"/>
    </sheetView>
  </sheetViews>
  <sheetFormatPr defaultColWidth="9.140625" defaultRowHeight="12.75"/>
  <cols>
    <col min="14" max="14" width="5.28125" style="0" customWidth="1"/>
    <col min="15" max="15" width="11.57421875" style="0" customWidth="1"/>
  </cols>
  <sheetData>
    <row r="17" spans="14:16" ht="12.75">
      <c r="N17" s="9">
        <f>'Explore Data'!B5</f>
        <v>100</v>
      </c>
      <c r="O17" s="10"/>
      <c r="P17" s="10"/>
    </row>
    <row r="19" spans="14:16" ht="12.75">
      <c r="N19" s="11">
        <f>'Explore Data'!C5</f>
        <v>74</v>
      </c>
      <c r="O19" s="12"/>
      <c r="P19" s="12"/>
    </row>
    <row r="21" spans="14:16" ht="12.75">
      <c r="N21" s="13">
        <f>'Explore Data'!D5</f>
        <v>50</v>
      </c>
      <c r="O21" s="14"/>
      <c r="P21" s="14"/>
    </row>
    <row r="23" spans="14:16" ht="12.75">
      <c r="N23" s="16">
        <f>'Explore Data'!E5</f>
        <v>30</v>
      </c>
      <c r="O23" s="15"/>
      <c r="P23" s="15"/>
    </row>
    <row r="25" spans="14:16" ht="12.75">
      <c r="N25" s="17">
        <f>'Explore Data'!F5</f>
        <v>6</v>
      </c>
      <c r="O25" s="18"/>
      <c r="P25" s="18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8.00390625" style="0" customWidth="1"/>
    <col min="3" max="3" width="14.421875" style="0" customWidth="1"/>
  </cols>
  <sheetData>
    <row r="1" ht="12.75">
      <c r="A1" t="s">
        <v>15</v>
      </c>
    </row>
    <row r="2" ht="12.75">
      <c r="A2" t="s">
        <v>16</v>
      </c>
    </row>
    <row r="4" spans="2:4" ht="24.75" customHeight="1">
      <c r="B4" s="29" t="s">
        <v>17</v>
      </c>
      <c r="C4" s="22"/>
      <c r="D4" s="29" t="s">
        <v>18</v>
      </c>
    </row>
    <row r="5" spans="1:4" ht="12.75">
      <c r="A5" s="26" t="s">
        <v>1</v>
      </c>
      <c r="B5" s="26">
        <f>'Explore Data'!B5</f>
        <v>100</v>
      </c>
      <c r="C5" s="10"/>
      <c r="D5" s="10">
        <f>VLOOKUP($D$16,CandyRounds,2)</f>
        <v>100</v>
      </c>
    </row>
    <row r="6" spans="1:2" ht="12.75">
      <c r="A6" s="23"/>
      <c r="B6" s="23"/>
    </row>
    <row r="7" spans="1:4" ht="12.75">
      <c r="A7" s="27" t="s">
        <v>2</v>
      </c>
      <c r="B7" s="27">
        <f>'Explore Data'!C5</f>
        <v>74</v>
      </c>
      <c r="C7" s="12"/>
      <c r="D7" s="12">
        <f>VLOOKUP($D$16,CandyRounds,3)</f>
        <v>74</v>
      </c>
    </row>
    <row r="8" spans="1:2" ht="12.75">
      <c r="A8" s="23"/>
      <c r="B8" s="23"/>
    </row>
    <row r="9" spans="1:4" ht="12.75">
      <c r="A9" s="30" t="s">
        <v>3</v>
      </c>
      <c r="B9" s="30">
        <f>'Explore Data'!D5</f>
        <v>50</v>
      </c>
      <c r="C9" s="31"/>
      <c r="D9" s="31">
        <f>VLOOKUP($D$16,CandyRounds,4)</f>
        <v>50</v>
      </c>
    </row>
    <row r="10" spans="1:2" ht="12.75">
      <c r="A10" s="23"/>
      <c r="B10" s="23"/>
    </row>
    <row r="11" spans="1:4" ht="12.75">
      <c r="A11" s="16" t="s">
        <v>5</v>
      </c>
      <c r="B11" s="16">
        <f>'Explore Data'!E5</f>
        <v>30</v>
      </c>
      <c r="C11" s="28"/>
      <c r="D11" s="28">
        <f>VLOOKUP($D$16,CandyRounds,5)</f>
        <v>30</v>
      </c>
    </row>
    <row r="12" spans="1:2" ht="12.75">
      <c r="A12" s="23"/>
      <c r="B12" s="23"/>
    </row>
    <row r="13" spans="1:4" ht="12.75">
      <c r="A13" s="17" t="s">
        <v>4</v>
      </c>
      <c r="B13" s="17">
        <f>'Explore Data'!F5</f>
        <v>6</v>
      </c>
      <c r="C13" s="18"/>
      <c r="D13" s="18">
        <f>VLOOKUP($D$16,CandyRounds,6)</f>
        <v>6</v>
      </c>
    </row>
    <row r="14" ht="12.75">
      <c r="A14" s="23"/>
    </row>
    <row r="15" ht="12.75">
      <c r="A15" s="23"/>
    </row>
    <row r="16" spans="2:4" s="24" customFormat="1" ht="18">
      <c r="B16" s="25" t="s">
        <v>19</v>
      </c>
      <c r="D16" s="32">
        <v>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8.00390625" style="0" customWidth="1"/>
    <col min="3" max="3" width="14.421875" style="0" customWidth="1"/>
  </cols>
  <sheetData>
    <row r="1" ht="12.75">
      <c r="A1" t="s">
        <v>15</v>
      </c>
    </row>
    <row r="2" ht="12.75">
      <c r="A2" t="s">
        <v>16</v>
      </c>
    </row>
    <row r="4" spans="2:4" ht="24.75" customHeight="1">
      <c r="B4" s="29" t="s">
        <v>17</v>
      </c>
      <c r="C4" s="22"/>
      <c r="D4" s="29" t="s">
        <v>18</v>
      </c>
    </row>
    <row r="5" spans="1:4" ht="12.75">
      <c r="A5" s="26" t="s">
        <v>1</v>
      </c>
      <c r="B5" s="26">
        <f>'Explore Data'!B5</f>
        <v>100</v>
      </c>
      <c r="C5" s="10"/>
      <c r="D5" s="10">
        <f>VLOOKUP($D$16,CandyRounds,2)</f>
        <v>100</v>
      </c>
    </row>
    <row r="6" spans="1:2" ht="12.75">
      <c r="A6" s="23"/>
      <c r="B6" s="23"/>
    </row>
    <row r="7" spans="1:4" ht="12.75">
      <c r="A7" s="27" t="s">
        <v>2</v>
      </c>
      <c r="B7" s="27">
        <f>'Explore Data'!C5</f>
        <v>74</v>
      </c>
      <c r="C7" s="12"/>
      <c r="D7" s="12">
        <f>VLOOKUP($D$16,CandyRounds,3)</f>
        <v>74</v>
      </c>
    </row>
    <row r="8" spans="1:2" ht="12.75">
      <c r="A8" s="23"/>
      <c r="B8" s="23"/>
    </row>
    <row r="9" spans="1:4" ht="12.75">
      <c r="A9" s="30" t="s">
        <v>3</v>
      </c>
      <c r="B9" s="30">
        <f>'Explore Data'!D5</f>
        <v>50</v>
      </c>
      <c r="C9" s="31"/>
      <c r="D9" s="31">
        <f>VLOOKUP($D$16,CandyRounds,4)</f>
        <v>50</v>
      </c>
    </row>
    <row r="10" spans="1:2" ht="12.75">
      <c r="A10" s="23"/>
      <c r="B10" s="23"/>
    </row>
    <row r="11" spans="1:4" ht="12.75">
      <c r="A11" s="16" t="s">
        <v>5</v>
      </c>
      <c r="B11" s="16">
        <f>'Explore Data'!E5</f>
        <v>30</v>
      </c>
      <c r="C11" s="28"/>
      <c r="D11" s="28">
        <f>VLOOKUP($D$16,CandyRounds,5)</f>
        <v>30</v>
      </c>
    </row>
    <row r="12" spans="1:2" ht="12.75">
      <c r="A12" s="23"/>
      <c r="B12" s="23"/>
    </row>
    <row r="13" spans="1:4" ht="12.75">
      <c r="A13" s="17" t="s">
        <v>4</v>
      </c>
      <c r="B13" s="17">
        <f>'Explore Data'!F5</f>
        <v>6</v>
      </c>
      <c r="C13" s="18"/>
      <c r="D13" s="18">
        <f>VLOOKUP($D$16,CandyRounds,6)</f>
        <v>6</v>
      </c>
    </row>
    <row r="14" ht="12.75">
      <c r="A14" s="23"/>
    </row>
    <row r="15" ht="12.75">
      <c r="A15" s="23"/>
    </row>
    <row r="16" spans="2:4" s="24" customFormat="1" ht="18">
      <c r="B16" s="25" t="s">
        <v>19</v>
      </c>
      <c r="D16" s="32">
        <v>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8.00390625" style="0" customWidth="1"/>
    <col min="3" max="3" width="14.421875" style="0" customWidth="1"/>
  </cols>
  <sheetData>
    <row r="1" ht="12.75">
      <c r="A1" t="s">
        <v>15</v>
      </c>
    </row>
    <row r="2" ht="12.75">
      <c r="A2" t="s">
        <v>16</v>
      </c>
    </row>
    <row r="3" spans="5:6" ht="12.75">
      <c r="E3" s="33"/>
      <c r="F3" s="33"/>
    </row>
    <row r="4" spans="2:6" ht="24.75" customHeight="1">
      <c r="B4" s="29" t="s">
        <v>17</v>
      </c>
      <c r="C4" s="22"/>
      <c r="D4" s="29" t="s">
        <v>18</v>
      </c>
      <c r="E4" s="33"/>
      <c r="F4" s="33"/>
    </row>
    <row r="5" spans="1:6" ht="12.75">
      <c r="A5" s="26" t="s">
        <v>1</v>
      </c>
      <c r="B5" s="26">
        <f>'Explore Data'!B5</f>
        <v>100</v>
      </c>
      <c r="C5" s="10"/>
      <c r="D5" s="10">
        <f>VLOOKUP($D$16,CandyRounds,2)</f>
        <v>100</v>
      </c>
      <c r="E5" s="33">
        <v>50</v>
      </c>
      <c r="F5" s="33">
        <v>60</v>
      </c>
    </row>
    <row r="6" spans="1:6" ht="12.75">
      <c r="A6" s="23"/>
      <c r="B6" s="23"/>
      <c r="E6" s="33"/>
      <c r="F6" s="33"/>
    </row>
    <row r="7" spans="1:6" ht="12.75">
      <c r="A7" s="27" t="s">
        <v>2</v>
      </c>
      <c r="B7" s="27">
        <f>'Explore Data'!C5</f>
        <v>74</v>
      </c>
      <c r="C7" s="12"/>
      <c r="D7" s="12">
        <f>VLOOKUP($D$16,CandyRounds,3)</f>
        <v>74</v>
      </c>
      <c r="E7" s="33">
        <v>70</v>
      </c>
      <c r="F7" s="33">
        <v>50</v>
      </c>
    </row>
    <row r="8" spans="1:6" ht="12.75">
      <c r="A8" s="23"/>
      <c r="B8" s="23"/>
      <c r="E8" s="33"/>
      <c r="F8" s="33"/>
    </row>
    <row r="9" spans="1:6" ht="12.75">
      <c r="A9" s="30" t="s">
        <v>3</v>
      </c>
      <c r="B9" s="30">
        <f>'Explore Data'!D5</f>
        <v>50</v>
      </c>
      <c r="C9" s="31"/>
      <c r="D9" s="31">
        <f>VLOOKUP($D$16,CandyRounds,4)</f>
        <v>50</v>
      </c>
      <c r="E9" s="33">
        <v>63</v>
      </c>
      <c r="F9" s="33">
        <v>37</v>
      </c>
    </row>
    <row r="10" spans="1:6" ht="12.75">
      <c r="A10" s="23"/>
      <c r="B10" s="23"/>
      <c r="E10" s="33"/>
      <c r="F10" s="33"/>
    </row>
    <row r="11" spans="1:6" ht="12.75">
      <c r="A11" s="16" t="s">
        <v>5</v>
      </c>
      <c r="B11" s="16">
        <f>'Explore Data'!E5</f>
        <v>30</v>
      </c>
      <c r="C11" s="28"/>
      <c r="D11" s="28">
        <f>VLOOKUP($D$16,CandyRounds,5)</f>
        <v>30</v>
      </c>
      <c r="E11" s="33">
        <v>37</v>
      </c>
      <c r="F11" s="33">
        <v>37</v>
      </c>
    </row>
    <row r="12" spans="1:6" ht="12.75">
      <c r="A12" s="23"/>
      <c r="B12" s="23"/>
      <c r="E12" s="33"/>
      <c r="F12" s="33"/>
    </row>
    <row r="13" spans="1:6" ht="12.75">
      <c r="A13" s="17" t="s">
        <v>4</v>
      </c>
      <c r="B13" s="17">
        <f>'Explore Data'!F5</f>
        <v>6</v>
      </c>
      <c r="C13" s="18"/>
      <c r="D13" s="18">
        <f>VLOOKUP($D$16,CandyRounds,6)</f>
        <v>6</v>
      </c>
      <c r="E13" s="33">
        <v>30</v>
      </c>
      <c r="F13" s="33">
        <v>50</v>
      </c>
    </row>
    <row r="14" spans="1:6" ht="12.75">
      <c r="A14" s="23"/>
      <c r="E14" s="34"/>
      <c r="F14" s="34"/>
    </row>
    <row r="15" spans="1:6" ht="12.75">
      <c r="A15" s="23"/>
      <c r="E15" s="34"/>
      <c r="F15" s="34"/>
    </row>
    <row r="16" spans="2:4" s="24" customFormat="1" ht="18">
      <c r="B16" s="25" t="s">
        <v>19</v>
      </c>
      <c r="D16" s="32">
        <v>1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U20" sqref="U20"/>
    </sheetView>
  </sheetViews>
  <sheetFormatPr defaultColWidth="9.140625" defaultRowHeight="12.75"/>
  <cols>
    <col min="1" max="1" width="12.28125" style="0" customWidth="1"/>
    <col min="2" max="2" width="8.00390625" style="0" customWidth="1"/>
    <col min="3" max="3" width="14.421875" style="0" customWidth="1"/>
  </cols>
  <sheetData>
    <row r="1" ht="12.75">
      <c r="A1" t="s">
        <v>15</v>
      </c>
    </row>
    <row r="2" ht="12.75">
      <c r="A2" t="s">
        <v>16</v>
      </c>
    </row>
    <row r="3" spans="5:6" ht="12.75">
      <c r="E3" s="33"/>
      <c r="F3" s="33"/>
    </row>
    <row r="4" spans="2:6" ht="24.75" customHeight="1">
      <c r="B4" s="29" t="s">
        <v>17</v>
      </c>
      <c r="C4" s="22"/>
      <c r="D4" s="29" t="s">
        <v>18</v>
      </c>
      <c r="E4" s="33"/>
      <c r="F4" s="33"/>
    </row>
    <row r="5" spans="1:6" ht="12.75">
      <c r="A5" s="26" t="s">
        <v>1</v>
      </c>
      <c r="B5" s="26">
        <f>'Explore Data'!B5</f>
        <v>100</v>
      </c>
      <c r="C5" s="10"/>
      <c r="D5" s="10">
        <f>VLOOKUP($D$16,CandyRounds,2)</f>
        <v>100</v>
      </c>
      <c r="E5" s="33">
        <v>50</v>
      </c>
      <c r="F5" s="33">
        <v>60</v>
      </c>
    </row>
    <row r="6" spans="1:6" ht="12.75">
      <c r="A6" s="23"/>
      <c r="B6" s="23"/>
      <c r="E6" s="33"/>
      <c r="F6" s="33"/>
    </row>
    <row r="7" spans="1:6" ht="12.75">
      <c r="A7" s="27" t="s">
        <v>2</v>
      </c>
      <c r="B7" s="27">
        <f>'Explore Data'!C5</f>
        <v>74</v>
      </c>
      <c r="C7" s="12"/>
      <c r="D7" s="12">
        <f>VLOOKUP($D$16,CandyRounds,3)</f>
        <v>74</v>
      </c>
      <c r="E7" s="33">
        <v>70</v>
      </c>
      <c r="F7" s="33">
        <v>50</v>
      </c>
    </row>
    <row r="8" spans="1:6" ht="12.75">
      <c r="A8" s="23"/>
      <c r="B8" s="23"/>
      <c r="E8" s="33"/>
      <c r="F8" s="33"/>
    </row>
    <row r="9" spans="1:6" ht="12.75">
      <c r="A9" s="30" t="s">
        <v>3</v>
      </c>
      <c r="B9" s="30">
        <f>'Explore Data'!D5</f>
        <v>50</v>
      </c>
      <c r="C9" s="31"/>
      <c r="D9" s="31">
        <f>VLOOKUP($D$16,CandyRounds,4)</f>
        <v>50</v>
      </c>
      <c r="E9" s="33">
        <v>63</v>
      </c>
      <c r="F9" s="33">
        <v>37</v>
      </c>
    </row>
    <row r="10" spans="1:6" ht="12.75">
      <c r="A10" s="23"/>
      <c r="B10" s="23"/>
      <c r="E10" s="33"/>
      <c r="F10" s="33"/>
    </row>
    <row r="11" spans="1:6" ht="12.75">
      <c r="A11" s="16" t="s">
        <v>5</v>
      </c>
      <c r="B11" s="16">
        <f>'Explore Data'!E5</f>
        <v>30</v>
      </c>
      <c r="C11" s="28"/>
      <c r="D11" s="28">
        <f>VLOOKUP($D$16,CandyRounds,5)</f>
        <v>30</v>
      </c>
      <c r="E11" s="33">
        <v>37</v>
      </c>
      <c r="F11" s="33">
        <v>37</v>
      </c>
    </row>
    <row r="12" spans="1:6" ht="12.75">
      <c r="A12" s="23"/>
      <c r="B12" s="23"/>
      <c r="E12" s="33"/>
      <c r="F12" s="33"/>
    </row>
    <row r="13" spans="1:6" ht="12.75">
      <c r="A13" s="17" t="s">
        <v>4</v>
      </c>
      <c r="B13" s="17">
        <f>'Explore Data'!F5</f>
        <v>6</v>
      </c>
      <c r="C13" s="18"/>
      <c r="D13" s="18">
        <f>VLOOKUP($D$16,CandyRounds,6)</f>
        <v>6</v>
      </c>
      <c r="E13" s="33">
        <v>30</v>
      </c>
      <c r="F13" s="33">
        <v>50</v>
      </c>
    </row>
    <row r="14" spans="1:6" ht="12.75">
      <c r="A14" s="23"/>
      <c r="E14" s="34"/>
      <c r="F14" s="34"/>
    </row>
    <row r="15" spans="1:6" ht="12.75">
      <c r="A15" s="23"/>
      <c r="E15" s="34"/>
      <c r="F15" s="34"/>
    </row>
    <row r="16" spans="2:4" s="24" customFormat="1" ht="18">
      <c r="B16" s="25" t="s">
        <v>19</v>
      </c>
      <c r="D16" s="32">
        <v>1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Hathaway Brown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Buescher</dc:creator>
  <cp:keywords/>
  <dc:description/>
  <cp:lastModifiedBy>M. Buescher &amp; K. Elsila</cp:lastModifiedBy>
  <dcterms:created xsi:type="dcterms:W3CDTF">2000-06-28T13:37:28Z</dcterms:created>
  <dcterms:modified xsi:type="dcterms:W3CDTF">2000-07-19T21:19:19Z</dcterms:modified>
  <cp:category/>
  <cp:version/>
  <cp:contentType/>
  <cp:contentStatus/>
</cp:coreProperties>
</file>